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4\Desktop\2018\SESJE\ZMAINY BUDŻETU\10.23 Zarządzenie\"/>
    </mc:Choice>
  </mc:AlternateContent>
  <xr:revisionPtr revIDLastSave="0" documentId="13_ncr:1_{32A61608-894F-40C9-817C-007F73D3362C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Arkusz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 s="1"/>
  <c r="E25" i="1" l="1"/>
  <c r="D25" i="1" s="1"/>
  <c r="F20" i="1" l="1"/>
  <c r="F9" i="1" l="1"/>
  <c r="E19" i="1"/>
  <c r="D19" i="1" s="1"/>
  <c r="E40" i="1" l="1"/>
  <c r="D40" i="1" s="1"/>
  <c r="F38" i="1" l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H57" i="1"/>
  <c r="G57" i="1"/>
  <c r="F57" i="1"/>
  <c r="E56" i="1"/>
  <c r="D56" i="1" s="1"/>
  <c r="E55" i="1"/>
  <c r="D55" i="1" s="1"/>
  <c r="E53" i="1"/>
  <c r="D53" i="1" s="1"/>
  <c r="E52" i="1"/>
  <c r="D52" i="1" s="1"/>
  <c r="D51" i="1" s="1"/>
  <c r="G51" i="1"/>
  <c r="F51" i="1"/>
  <c r="E47" i="1"/>
  <c r="D47" i="1" s="1"/>
  <c r="E46" i="1"/>
  <c r="D46" i="1" s="1"/>
  <c r="E45" i="1"/>
  <c r="D45" i="1" s="1"/>
  <c r="E44" i="1"/>
  <c r="D44" i="1" s="1"/>
  <c r="F43" i="1"/>
  <c r="E41" i="1"/>
  <c r="D41" i="1" s="1"/>
  <c r="E39" i="1"/>
  <c r="D39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H9" i="1"/>
  <c r="G9" i="1"/>
  <c r="D24" i="1" l="1"/>
  <c r="E20" i="1"/>
  <c r="E9" i="1"/>
  <c r="D30" i="1"/>
  <c r="D38" i="1"/>
  <c r="F64" i="1"/>
  <c r="E38" i="1"/>
  <c r="D59" i="1"/>
  <c r="D43" i="1"/>
  <c r="D57" i="1"/>
  <c r="H64" i="1"/>
  <c r="E43" i="1"/>
  <c r="E57" i="1"/>
  <c r="E59" i="1"/>
  <c r="I64" i="1"/>
  <c r="G64" i="1"/>
  <c r="D21" i="1"/>
  <c r="D20" i="1" s="1"/>
  <c r="D10" i="1"/>
  <c r="D9" i="1" s="1"/>
  <c r="E30" i="1"/>
  <c r="E51" i="1"/>
  <c r="D64" i="1" l="1"/>
  <c r="E64" i="1"/>
</calcChain>
</file>

<file path=xl/sharedStrings.xml><?xml version="1.0" encoding="utf-8"?>
<sst xmlns="http://schemas.openxmlformats.org/spreadsheetml/2006/main" count="126" uniqueCount="76">
  <si>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</si>
  <si>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</si>
  <si>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</si>
  <si>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</si>
  <si>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</si>
  <si>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</si>
  <si>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</si>
  <si>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</si>
  <si>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</si>
  <si>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</si>
  <si>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</si>
  <si>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</si>
  <si>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</si>
  <si>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</si>
  <si>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</si>
  <si>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</si>
  <si>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</si>
  <si>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</si>
  <si>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</si>
  <si>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</si>
  <si>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</si>
  <si>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</si>
  <si>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</si>
  <si>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</si>
  <si>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</si>
  <si>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</si>
  <si>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</si>
  <si>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</si>
  <si>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</si>
  <si>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</si>
  <si>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</si>
  <si>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</si>
  <si>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</si>
  <si>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</si>
  <si>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</si>
  <si>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</si>
  <si>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</si>
  <si>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</si>
  <si>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</si>
  <si>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</si>
  <si>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</si>
  <si>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</si>
  <si>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</si>
  <si>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</si>
  <si>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</si>
  <si>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</si>
  <si>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</si>
  <si>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</si>
  <si>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</si>
  <si>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</si>
  <si>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</si>
  <si>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</si>
  <si>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</si>
  <si>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</si>
  <si>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</si>
  <si>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</si>
  <si>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</si>
  <si>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</si>
  <si>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Utwardzenie terenu posesji Urzędu Gminy</t>
  </si>
  <si>
    <t>Wykonanie boiska w m. Ignalin</t>
  </si>
  <si>
    <t>Budowa placu zabaw w m. Stabunity</t>
  </si>
  <si>
    <t>Zakup pieca co do budynku komunalnego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</si>
  <si>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</si>
  <si>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</si>
  <si>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</si>
  <si>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</si>
  <si>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</si>
  <si>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</si>
  <si>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</si>
  <si>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</si>
  <si>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</si>
  <si>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</si>
  <si>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</si>
  <si>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</si>
  <si>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>Załącznik Nr 3 do Zarządzenia Nr 455/2018  Wójta Gminy Lidzbark Warmiński z dnia 23 października 2018r.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</si>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</sst>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41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b/>
      <sz val="5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8"/>
      <name val="Times New Roman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8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1" applyNumberFormat="1" applyFont="1" applyFill="1" applyBorder="1" applyAlignment="1" applyProtection="1"/>
    <xf numFmtId="0" fontId="0" fillId="0" borderId="0" xfId="0" applyFont="1"/>
    <xf numFmtId="43" fontId="5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43" fontId="9" fillId="0" borderId="3" xfId="2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7" xfId="2" applyNumberFormat="1" applyFont="1" applyFill="1" applyBorder="1" applyAlignment="1">
      <alignment horizontal="center" vertical="center" wrapText="1"/>
    </xf>
    <xf numFmtId="0" fontId="8" fillId="0" borderId="18" xfId="2" applyNumberFormat="1" applyFont="1" applyFill="1" applyBorder="1" applyAlignment="1">
      <alignment horizontal="center" vertical="center" wrapText="1"/>
    </xf>
    <xf numFmtId="0" fontId="8" fillId="0" borderId="16" xfId="2" applyNumberFormat="1" applyFont="1" applyFill="1" applyBorder="1" applyAlignment="1">
      <alignment horizontal="center" wrapText="1"/>
    </xf>
    <xf numFmtId="0" fontId="8" fillId="0" borderId="16" xfId="2" applyNumberFormat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/>
    </xf>
    <xf numFmtId="43" fontId="11" fillId="2" borderId="5" xfId="2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43" fontId="0" fillId="0" borderId="0" xfId="0" applyNumberFormat="1" applyFont="1"/>
    <xf numFmtId="0" fontId="14" fillId="0" borderId="2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21" fillId="2" borderId="28" xfId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25" fillId="0" borderId="26" xfId="1" applyFont="1" applyFill="1" applyBorder="1" applyAlignment="1">
      <alignment horizontal="center" vertical="center"/>
    </xf>
    <xf numFmtId="0" fontId="21" fillId="2" borderId="19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14" fillId="0" borderId="29" xfId="1" applyFont="1" applyFill="1" applyBorder="1" applyAlignment="1">
      <alignment horizontal="center" vertical="center"/>
    </xf>
    <xf numFmtId="0" fontId="21" fillId="0" borderId="29" xfId="1" applyFont="1" applyFill="1" applyBorder="1" applyAlignment="1">
      <alignment horizontal="center" vertical="center"/>
    </xf>
    <xf numFmtId="0" fontId="21" fillId="0" borderId="26" xfId="1" applyFont="1" applyFill="1" applyBorder="1" applyAlignment="1">
      <alignment horizontal="center" vertical="center"/>
    </xf>
    <xf numFmtId="0" fontId="21" fillId="2" borderId="32" xfId="1" applyFont="1" applyFill="1" applyBorder="1" applyAlignment="1">
      <alignment horizontal="center" vertical="center"/>
    </xf>
    <xf numFmtId="43" fontId="17" fillId="0" borderId="25" xfId="2" applyFont="1" applyBorder="1" applyAlignment="1">
      <alignment horizontal="right" vertical="center"/>
    </xf>
    <xf numFmtId="43" fontId="17" fillId="0" borderId="23" xfId="2" applyFont="1" applyBorder="1" applyAlignment="1">
      <alignment horizontal="right" vertical="center"/>
    </xf>
    <xf numFmtId="43" fontId="22" fillId="2" borderId="5" xfId="2" applyFont="1" applyFill="1" applyBorder="1" applyAlignment="1">
      <alignment horizontal="right" vertical="center"/>
    </xf>
    <xf numFmtId="3" fontId="26" fillId="0" borderId="23" xfId="1" applyNumberFormat="1" applyFont="1" applyFill="1" applyBorder="1" applyAlignment="1">
      <alignment horizontal="right" vertical="center" wrapText="1"/>
    </xf>
    <xf numFmtId="43" fontId="26" fillId="0" borderId="23" xfId="2" applyFont="1" applyBorder="1" applyAlignment="1">
      <alignment horizontal="right" vertical="center" wrapText="1"/>
    </xf>
    <xf numFmtId="3" fontId="26" fillId="0" borderId="25" xfId="1" applyNumberFormat="1" applyFont="1" applyFill="1" applyBorder="1" applyAlignment="1">
      <alignment horizontal="right" vertical="center" wrapText="1"/>
    </xf>
    <xf numFmtId="43" fontId="26" fillId="0" borderId="25" xfId="2" applyFont="1" applyBorder="1" applyAlignment="1">
      <alignment horizontal="right" vertical="center" wrapText="1"/>
    </xf>
    <xf numFmtId="43" fontId="22" fillId="2" borderId="20" xfId="2" applyFont="1" applyFill="1" applyBorder="1" applyAlignment="1">
      <alignment horizontal="right" vertical="center"/>
    </xf>
    <xf numFmtId="43" fontId="28" fillId="0" borderId="25" xfId="2" applyFont="1" applyBorder="1" applyAlignment="1">
      <alignment horizontal="right" vertical="center"/>
    </xf>
    <xf numFmtId="43" fontId="28" fillId="0" borderId="23" xfId="2" applyFont="1" applyBorder="1" applyAlignment="1">
      <alignment horizontal="right" vertical="center"/>
    </xf>
    <xf numFmtId="3" fontId="17" fillId="0" borderId="25" xfId="1" applyNumberFormat="1" applyFont="1" applyFill="1" applyBorder="1" applyAlignment="1">
      <alignment horizontal="right" vertical="center" wrapText="1"/>
    </xf>
    <xf numFmtId="3" fontId="17" fillId="0" borderId="23" xfId="1" applyNumberFormat="1" applyFont="1" applyFill="1" applyBorder="1" applyAlignment="1">
      <alignment horizontal="right" vertical="center" wrapText="1"/>
    </xf>
    <xf numFmtId="43" fontId="23" fillId="2" borderId="5" xfId="4" applyFont="1" applyFill="1" applyBorder="1" applyAlignment="1">
      <alignment horizontal="right" vertical="center"/>
    </xf>
    <xf numFmtId="43" fontId="22" fillId="0" borderId="25" xfId="2" applyFont="1" applyBorder="1" applyAlignment="1">
      <alignment horizontal="right" vertical="center" wrapText="1"/>
    </xf>
    <xf numFmtId="43" fontId="22" fillId="2" borderId="35" xfId="2" applyFont="1" applyFill="1" applyBorder="1" applyAlignment="1">
      <alignment horizontal="right" vertical="center"/>
    </xf>
    <xf numFmtId="43" fontId="23" fillId="2" borderId="35" xfId="4" applyFont="1" applyFill="1" applyBorder="1" applyAlignment="1">
      <alignment horizontal="right" vertical="center"/>
    </xf>
    <xf numFmtId="43" fontId="22" fillId="0" borderId="23" xfId="2" applyFont="1" applyBorder="1" applyAlignment="1">
      <alignment horizontal="right" vertical="center" wrapText="1"/>
    </xf>
    <xf numFmtId="43" fontId="27" fillId="0" borderId="23" xfId="4" applyFont="1" applyBorder="1" applyAlignment="1">
      <alignment horizontal="right" vertical="center" wrapText="1"/>
    </xf>
    <xf numFmtId="43" fontId="31" fillId="4" borderId="36" xfId="2" applyFont="1" applyFill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25" fillId="0" borderId="8" xfId="1" applyFont="1" applyFill="1" applyBorder="1" applyAlignment="1">
      <alignment horizontal="center" vertical="center"/>
    </xf>
    <xf numFmtId="43" fontId="17" fillId="0" borderId="39" xfId="2" applyFont="1" applyBorder="1" applyAlignment="1">
      <alignment horizontal="right" vertical="center"/>
    </xf>
    <xf numFmtId="3" fontId="17" fillId="0" borderId="38" xfId="1" applyNumberFormat="1" applyFont="1" applyFill="1" applyBorder="1" applyAlignment="1">
      <alignment horizontal="right" vertical="center" wrapText="1"/>
    </xf>
    <xf numFmtId="43" fontId="26" fillId="0" borderId="38" xfId="2" applyFont="1" applyBorder="1" applyAlignment="1">
      <alignment horizontal="right" vertical="center" wrapText="1"/>
    </xf>
    <xf numFmtId="0" fontId="14" fillId="0" borderId="8" xfId="1" applyFont="1" applyFill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43" fontId="17" fillId="0" borderId="42" xfId="2" applyFont="1" applyBorder="1" applyAlignment="1">
      <alignment horizontal="right" vertical="center"/>
    </xf>
    <xf numFmtId="0" fontId="35" fillId="5" borderId="19" xfId="1" applyFont="1" applyFill="1" applyBorder="1" applyAlignment="1">
      <alignment horizontal="center" vertical="center"/>
    </xf>
    <xf numFmtId="43" fontId="37" fillId="5" borderId="5" xfId="2" applyFont="1" applyFill="1" applyBorder="1" applyAlignment="1">
      <alignment horizontal="right" vertical="center"/>
    </xf>
    <xf numFmtId="43" fontId="18" fillId="3" borderId="23" xfId="2" applyFont="1" applyFill="1" applyBorder="1" applyAlignment="1" applyProtection="1">
      <alignment horizontal="center" vertical="center" wrapText="1"/>
    </xf>
    <xf numFmtId="43" fontId="26" fillId="0" borderId="25" xfId="2" applyFont="1" applyBorder="1" applyAlignment="1">
      <alignment horizontal="center" vertical="center"/>
    </xf>
    <xf numFmtId="43" fontId="26" fillId="0" borderId="23" xfId="2" applyFont="1" applyBorder="1" applyAlignment="1">
      <alignment horizontal="center" vertical="center"/>
    </xf>
    <xf numFmtId="43" fontId="27" fillId="0" borderId="25" xfId="4" applyFont="1" applyBorder="1" applyAlignment="1">
      <alignment horizontal="center" vertical="center" wrapText="1"/>
    </xf>
    <xf numFmtId="43" fontId="27" fillId="0" borderId="23" xfId="4" applyFont="1" applyBorder="1" applyAlignment="1">
      <alignment horizontal="center" vertical="center" wrapText="1"/>
    </xf>
    <xf numFmtId="43" fontId="7" fillId="0" borderId="3" xfId="4" applyFont="1" applyFill="1" applyBorder="1" applyAlignment="1">
      <alignment horizontal="center" vertical="center" wrapText="1"/>
    </xf>
    <xf numFmtId="43" fontId="12" fillId="2" borderId="5" xfId="4" applyFont="1" applyFill="1" applyBorder="1" applyAlignment="1">
      <alignment horizontal="center" vertical="center"/>
    </xf>
    <xf numFmtId="43" fontId="19" fillId="0" borderId="25" xfId="4" applyFont="1" applyBorder="1" applyAlignment="1">
      <alignment horizontal="right" vertical="center"/>
    </xf>
    <xf numFmtId="43" fontId="19" fillId="0" borderId="23" xfId="4" applyFont="1" applyBorder="1" applyAlignment="1">
      <alignment horizontal="right" vertical="center"/>
    </xf>
    <xf numFmtId="43" fontId="23" fillId="2" borderId="20" xfId="4" applyFont="1" applyFill="1" applyBorder="1" applyAlignment="1">
      <alignment horizontal="right" vertical="center"/>
    </xf>
    <xf numFmtId="43" fontId="29" fillId="0" borderId="25" xfId="4" applyFont="1" applyBorder="1" applyAlignment="1">
      <alignment horizontal="right" vertical="center"/>
    </xf>
    <xf numFmtId="43" fontId="29" fillId="0" borderId="23" xfId="4" applyFont="1" applyBorder="1" applyAlignment="1">
      <alignment horizontal="right" vertical="center"/>
    </xf>
    <xf numFmtId="43" fontId="27" fillId="0" borderId="25" xfId="4" applyFont="1" applyFill="1" applyBorder="1" applyAlignment="1">
      <alignment horizontal="right" vertical="center" wrapText="1"/>
    </xf>
    <xf numFmtId="43" fontId="27" fillId="0" borderId="23" xfId="4" applyFont="1" applyFill="1" applyBorder="1" applyAlignment="1">
      <alignment horizontal="right" vertical="center" wrapText="1"/>
    </xf>
    <xf numFmtId="43" fontId="27" fillId="0" borderId="38" xfId="4" applyFont="1" applyFill="1" applyBorder="1" applyAlignment="1">
      <alignment horizontal="right" vertical="center" wrapText="1"/>
    </xf>
    <xf numFmtId="43" fontId="19" fillId="0" borderId="42" xfId="4" applyFont="1" applyBorder="1" applyAlignment="1">
      <alignment horizontal="right" vertical="center"/>
    </xf>
    <xf numFmtId="43" fontId="38" fillId="5" borderId="20" xfId="4" applyFont="1" applyFill="1" applyBorder="1" applyAlignment="1">
      <alignment horizontal="right" vertical="center"/>
    </xf>
    <xf numFmtId="43" fontId="19" fillId="0" borderId="38" xfId="4" applyFont="1" applyBorder="1" applyAlignment="1">
      <alignment horizontal="right" vertical="center"/>
    </xf>
    <xf numFmtId="43" fontId="32" fillId="4" borderId="36" xfId="4" applyFont="1" applyFill="1" applyBorder="1" applyAlignment="1">
      <alignment horizontal="right" vertical="center"/>
    </xf>
    <xf numFmtId="43" fontId="34" fillId="0" borderId="0" xfId="4" applyFont="1"/>
    <xf numFmtId="0" fontId="1" fillId="0" borderId="0" xfId="1" applyNumberFormat="1" applyFont="1" applyFill="1" applyBorder="1" applyAlignment="1" applyProtection="1">
      <alignment horizontal="center"/>
    </xf>
    <xf numFmtId="43" fontId="22" fillId="2" borderId="5" xfId="2" applyFont="1" applyFill="1" applyBorder="1" applyAlignment="1">
      <alignment horizontal="center" vertical="center"/>
    </xf>
    <xf numFmtId="43" fontId="18" fillId="3" borderId="39" xfId="2" applyFont="1" applyFill="1" applyBorder="1" applyAlignment="1" applyProtection="1">
      <alignment horizontal="center" vertical="center" wrapText="1"/>
    </xf>
    <xf numFmtId="43" fontId="18" fillId="3" borderId="42" xfId="2" applyFont="1" applyFill="1" applyBorder="1" applyAlignment="1" applyProtection="1">
      <alignment horizontal="center" vertical="center" wrapText="1"/>
    </xf>
    <xf numFmtId="43" fontId="36" fillId="5" borderId="5" xfId="2" applyFont="1" applyFill="1" applyBorder="1" applyAlignment="1" applyProtection="1">
      <alignment horizontal="center" vertical="center" wrapText="1"/>
    </xf>
    <xf numFmtId="43" fontId="22" fillId="2" borderId="35" xfId="2" applyFont="1" applyFill="1" applyBorder="1" applyAlignment="1">
      <alignment horizontal="center" vertical="center"/>
    </xf>
    <xf numFmtId="43" fontId="31" fillId="4" borderId="36" xfId="2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17" fillId="0" borderId="25" xfId="2" applyFont="1" applyBorder="1" applyAlignment="1">
      <alignment horizontal="center" vertical="center"/>
    </xf>
    <xf numFmtId="43" fontId="17" fillId="0" borderId="39" xfId="2" applyFont="1" applyBorder="1" applyAlignment="1">
      <alignment horizontal="center" vertical="center"/>
    </xf>
    <xf numFmtId="43" fontId="17" fillId="0" borderId="38" xfId="2" applyFont="1" applyBorder="1" applyAlignment="1">
      <alignment horizontal="center" vertical="center"/>
    </xf>
    <xf numFmtId="43" fontId="37" fillId="5" borderId="5" xfId="2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43" fontId="16" fillId="3" borderId="24" xfId="3" applyFont="1" applyFill="1" applyBorder="1" applyAlignment="1" applyProtection="1">
      <alignment horizontal="center" vertical="center" wrapText="1"/>
    </xf>
    <xf numFmtId="43" fontId="16" fillId="3" borderId="30" xfId="3" applyFont="1" applyFill="1" applyBorder="1" applyAlignment="1" applyProtection="1">
      <alignment horizontal="center" vertical="center" wrapText="1"/>
    </xf>
    <xf numFmtId="43" fontId="16" fillId="3" borderId="39" xfId="3" applyFont="1" applyFill="1" applyBorder="1" applyAlignment="1" applyProtection="1">
      <alignment horizontal="center" vertical="center" wrapText="1"/>
    </xf>
    <xf numFmtId="43" fontId="17" fillId="0" borderId="31" xfId="2" applyFont="1" applyBorder="1" applyAlignment="1">
      <alignment horizontal="center" vertical="center"/>
    </xf>
    <xf numFmtId="43" fontId="16" fillId="3" borderId="31" xfId="3" applyFont="1" applyFill="1" applyBorder="1" applyAlignment="1" applyProtection="1">
      <alignment horizontal="center" vertical="center" wrapText="1"/>
    </xf>
    <xf numFmtId="49" fontId="8" fillId="0" borderId="16" xfId="4" applyNumberFormat="1" applyFont="1" applyFill="1" applyBorder="1" applyAlignment="1">
      <alignment horizontal="center" vertical="center" wrapText="1"/>
    </xf>
    <xf numFmtId="3" fontId="26" fillId="0" borderId="38" xfId="1" applyNumberFormat="1" applyFont="1" applyFill="1" applyBorder="1" applyAlignment="1">
      <alignment horizontal="right" vertical="center" wrapText="1"/>
    </xf>
    <xf numFmtId="43" fontId="27" fillId="0" borderId="38" xfId="4" applyFont="1" applyBorder="1" applyAlignment="1">
      <alignment horizontal="right" vertical="center" wrapText="1"/>
    </xf>
    <xf numFmtId="43" fontId="19" fillId="0" borderId="39" xfId="4" applyFont="1" applyBorder="1" applyAlignment="1">
      <alignment horizontal="right" vertical="center"/>
    </xf>
    <xf numFmtId="0" fontId="25" fillId="0" borderId="40" xfId="1" applyFont="1" applyFill="1" applyBorder="1" applyAlignment="1">
      <alignment horizontal="center" vertical="center"/>
    </xf>
    <xf numFmtId="43" fontId="16" fillId="3" borderId="42" xfId="3" applyFont="1" applyFill="1" applyBorder="1" applyAlignment="1" applyProtection="1">
      <alignment horizontal="center" vertical="center" wrapText="1"/>
    </xf>
    <xf numFmtId="43" fontId="17" fillId="0" borderId="42" xfId="2" applyFont="1" applyBorder="1" applyAlignment="1">
      <alignment horizontal="center" vertical="center"/>
    </xf>
    <xf numFmtId="3" fontId="26" fillId="0" borderId="42" xfId="1" applyNumberFormat="1" applyFont="1" applyFill="1" applyBorder="1" applyAlignment="1">
      <alignment horizontal="right" vertical="center" wrapText="1"/>
    </xf>
    <xf numFmtId="43" fontId="26" fillId="0" borderId="42" xfId="2" applyFont="1" applyBorder="1" applyAlignment="1">
      <alignment horizontal="right" vertical="center" wrapText="1"/>
    </xf>
    <xf numFmtId="43" fontId="27" fillId="0" borderId="42" xfId="4" applyFont="1" applyBorder="1" applyAlignment="1">
      <alignment horizontal="right" vertical="center" wrapText="1"/>
    </xf>
    <xf numFmtId="43" fontId="18" fillId="3" borderId="25" xfId="2" applyFont="1" applyFill="1" applyBorder="1" applyAlignment="1" applyProtection="1">
      <alignment horizontal="center" vertical="center" wrapText="1"/>
    </xf>
    <xf numFmtId="43" fontId="22" fillId="2" borderId="34" xfId="2" applyFont="1" applyFill="1" applyBorder="1" applyAlignment="1">
      <alignment horizontal="right" vertical="center"/>
    </xf>
    <xf numFmtId="43" fontId="23" fillId="2" borderId="34" xfId="4" applyFont="1" applyFill="1" applyBorder="1" applyAlignment="1">
      <alignment horizontal="right" vertical="center"/>
    </xf>
    <xf numFmtId="4" fontId="24" fillId="2" borderId="44" xfId="1" applyNumberFormat="1" applyFont="1" applyFill="1" applyBorder="1" applyAlignment="1">
      <alignment horizontal="center" vertical="center"/>
    </xf>
    <xf numFmtId="4" fontId="20" fillId="0" borderId="45" xfId="1" applyNumberFormat="1" applyFont="1" applyFill="1" applyBorder="1" applyAlignment="1">
      <alignment horizontal="center" vertical="center"/>
    </xf>
    <xf numFmtId="4" fontId="20" fillId="0" borderId="46" xfId="1" applyNumberFormat="1" applyFont="1" applyFill="1" applyBorder="1" applyAlignment="1">
      <alignment horizontal="center" vertical="center"/>
    </xf>
    <xf numFmtId="4" fontId="20" fillId="0" borderId="47" xfId="1" applyNumberFormat="1" applyFont="1" applyFill="1" applyBorder="1" applyAlignment="1">
      <alignment horizontal="center" vertical="center"/>
    </xf>
    <xf numFmtId="0" fontId="6" fillId="0" borderId="14" xfId="2" applyNumberFormat="1" applyFont="1" applyFill="1" applyBorder="1" applyAlignment="1">
      <alignment horizontal="center" vertical="center" wrapText="1"/>
    </xf>
    <xf numFmtId="43" fontId="13" fillId="2" borderId="48" xfId="2" applyFont="1" applyFill="1" applyBorder="1" applyAlignment="1">
      <alignment vertical="center"/>
    </xf>
    <xf numFmtId="4" fontId="20" fillId="0" borderId="49" xfId="1" applyNumberFormat="1" applyFont="1" applyFill="1" applyBorder="1" applyAlignment="1">
      <alignment horizontal="center" vertical="center"/>
    </xf>
    <xf numFmtId="4" fontId="24" fillId="2" borderId="48" xfId="1" applyNumberFormat="1" applyFont="1" applyFill="1" applyBorder="1" applyAlignment="1">
      <alignment horizontal="center" vertical="center"/>
    </xf>
    <xf numFmtId="4" fontId="24" fillId="5" borderId="48" xfId="1" applyNumberFormat="1" applyFont="1" applyFill="1" applyBorder="1" applyAlignment="1">
      <alignment horizontal="center" vertical="center"/>
    </xf>
    <xf numFmtId="43" fontId="22" fillId="2" borderId="48" xfId="2" applyFont="1" applyFill="1" applyBorder="1" applyAlignment="1">
      <alignment horizontal="center" vertical="center"/>
    </xf>
    <xf numFmtId="4" fontId="24" fillId="0" borderId="49" xfId="1" applyNumberFormat="1" applyFont="1" applyFill="1" applyBorder="1" applyAlignment="1">
      <alignment horizontal="center" vertical="center"/>
    </xf>
    <xf numFmtId="4" fontId="33" fillId="4" borderId="50" xfId="1" applyNumberFormat="1" applyFont="1" applyFill="1" applyBorder="1" applyAlignment="1">
      <alignment horizontal="center" vertical="center"/>
    </xf>
    <xf numFmtId="0" fontId="15" fillId="3" borderId="27" xfId="0" applyNumberFormat="1" applyFont="1" applyFill="1" applyBorder="1" applyAlignment="1" applyProtection="1">
      <alignment horizontal="left" vertical="center" wrapText="1"/>
    </xf>
    <xf numFmtId="0" fontId="25" fillId="0" borderId="54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21" fillId="2" borderId="43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vertical="center" wrapText="1"/>
    </xf>
    <xf numFmtId="0" fontId="15" fillId="3" borderId="27" xfId="1" applyNumberFormat="1" applyFont="1" applyFill="1" applyBorder="1" applyAlignment="1" applyProtection="1">
      <alignment horizontal="left" vertical="center" wrapText="1"/>
    </xf>
    <xf numFmtId="0" fontId="15" fillId="3" borderId="37" xfId="0" applyNumberFormat="1" applyFont="1" applyFill="1" applyBorder="1" applyAlignment="1" applyProtection="1">
      <alignment horizontal="left" vertical="center" wrapText="1"/>
    </xf>
    <xf numFmtId="0" fontId="21" fillId="2" borderId="7" xfId="1" applyFont="1" applyFill="1" applyBorder="1" applyAlignment="1">
      <alignment vertical="center" wrapText="1"/>
    </xf>
    <xf numFmtId="0" fontId="39" fillId="3" borderId="37" xfId="0" applyNumberFormat="1" applyFont="1" applyFill="1" applyBorder="1" applyAlignment="1" applyProtection="1">
      <alignment horizontal="left" vertical="center" wrapText="1"/>
    </xf>
    <xf numFmtId="0" fontId="39" fillId="3" borderId="41" xfId="0" applyNumberFormat="1" applyFont="1" applyFill="1" applyBorder="1" applyAlignment="1" applyProtection="1">
      <alignment horizontal="left" vertical="center" wrapText="1"/>
    </xf>
    <xf numFmtId="0" fontId="21" fillId="2" borderId="33" xfId="1" applyFont="1" applyFill="1" applyBorder="1" applyAlignment="1">
      <alignment vertical="center" wrapText="1"/>
    </xf>
    <xf numFmtId="0" fontId="15" fillId="3" borderId="22" xfId="0" applyNumberFormat="1" applyFont="1" applyFill="1" applyBorder="1" applyAlignment="1" applyProtection="1">
      <alignment horizontal="left" vertical="center" wrapText="1"/>
    </xf>
    <xf numFmtId="0" fontId="18" fillId="3" borderId="27" xfId="0" applyNumberFormat="1" applyFont="1" applyFill="1" applyBorder="1" applyAlignment="1" applyProtection="1">
      <alignment horizontal="left" vertical="center" wrapText="1"/>
    </xf>
    <xf numFmtId="0" fontId="18" fillId="3" borderId="22" xfId="0" applyNumberFormat="1" applyFont="1" applyFill="1" applyBorder="1" applyAlignment="1" applyProtection="1">
      <alignment horizontal="left" vertical="center" wrapText="1"/>
    </xf>
    <xf numFmtId="0" fontId="18" fillId="3" borderId="41" xfId="0" applyNumberFormat="1" applyFont="1" applyFill="1" applyBorder="1" applyAlignment="1" applyProtection="1">
      <alignment horizontal="left" vertical="center" wrapText="1"/>
    </xf>
    <xf numFmtId="0" fontId="36" fillId="5" borderId="7" xfId="0" applyNumberFormat="1" applyFont="1" applyFill="1" applyBorder="1" applyAlignment="1" applyProtection="1">
      <alignment horizontal="left" vertical="center" wrapText="1"/>
    </xf>
    <xf numFmtId="0" fontId="8" fillId="0" borderId="57" xfId="1" applyFont="1" applyFill="1" applyBorder="1" applyAlignment="1">
      <alignment horizontal="center" vertical="center" wrapText="1"/>
    </xf>
    <xf numFmtId="0" fontId="10" fillId="2" borderId="58" xfId="1" applyFont="1" applyFill="1" applyBorder="1" applyAlignment="1">
      <alignment horizontal="center" vertical="center"/>
    </xf>
    <xf numFmtId="0" fontId="15" fillId="0" borderId="59" xfId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  <xf numFmtId="49" fontId="15" fillId="0" borderId="54" xfId="1" applyNumberFormat="1" applyFont="1" applyFill="1" applyBorder="1" applyAlignment="1">
      <alignment horizontal="center" vertical="center"/>
    </xf>
    <xf numFmtId="0" fontId="21" fillId="2" borderId="58" xfId="1" applyFont="1" applyFill="1" applyBorder="1" applyAlignment="1">
      <alignment horizontal="center" vertical="center"/>
    </xf>
    <xf numFmtId="0" fontId="25" fillId="0" borderId="60" xfId="1" applyFont="1" applyFill="1" applyBorder="1" applyAlignment="1">
      <alignment horizontal="center" vertical="center"/>
    </xf>
    <xf numFmtId="0" fontId="25" fillId="0" borderId="56" xfId="1" applyFont="1" applyFill="1" applyBorder="1" applyAlignment="1">
      <alignment horizontal="center" vertical="center"/>
    </xf>
    <xf numFmtId="0" fontId="40" fillId="0" borderId="6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14" fillId="0" borderId="54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0" fontId="25" fillId="0" borderId="59" xfId="1" applyFont="1" applyFill="1" applyBorder="1" applyAlignment="1">
      <alignment horizontal="center" vertical="center"/>
    </xf>
    <xf numFmtId="0" fontId="14" fillId="0" borderId="59" xfId="1" applyFont="1" applyFill="1" applyBorder="1" applyAlignment="1">
      <alignment horizontal="center" vertical="center"/>
    </xf>
    <xf numFmtId="0" fontId="14" fillId="0" borderId="61" xfId="1" applyFont="1" applyFill="1" applyBorder="1" applyAlignment="1">
      <alignment horizontal="center" vertical="center"/>
    </xf>
    <xf numFmtId="0" fontId="35" fillId="5" borderId="58" xfId="1" applyFont="1" applyFill="1" applyBorder="1" applyAlignment="1">
      <alignment horizontal="center" vertical="center"/>
    </xf>
    <xf numFmtId="0" fontId="14" fillId="0" borderId="56" xfId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43" fontId="18" fillId="3" borderId="23" xfId="2" applyFont="1" applyFill="1" applyBorder="1" applyAlignment="1" applyProtection="1">
      <alignment horizontal="center" vertical="center"/>
    </xf>
    <xf numFmtId="0" fontId="25" fillId="0" borderId="63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43" fontId="22" fillId="2" borderId="34" xfId="2" applyFont="1" applyFill="1" applyBorder="1" applyAlignment="1">
      <alignment horizontal="center" vertical="center"/>
    </xf>
    <xf numFmtId="0" fontId="39" fillId="3" borderId="2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vertical="center"/>
    </xf>
    <xf numFmtId="43" fontId="26" fillId="0" borderId="23" xfId="2" applyFont="1" applyBorder="1" applyAlignment="1">
      <alignment horizontal="right" vertical="center"/>
    </xf>
    <xf numFmtId="43" fontId="7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30" fillId="4" borderId="51" xfId="1" applyFont="1" applyFill="1" applyBorder="1" applyAlignment="1">
      <alignment horizontal="center" vertical="center"/>
    </xf>
    <xf numFmtId="0" fontId="30" fillId="4" borderId="52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43" fontId="3" fillId="0" borderId="0" xfId="2" applyFont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topLeftCell="A25" workbookViewId="0">
      <selection activeCell="H51" sqref="H51"/>
    </sheetView>
  </sheetViews>
  <sheetFormatPr defaultRowHeight="15" customHeight="1" x14ac:dyDescent="0.25"/>
  <cols>
    <col min="1" max="1" width="5.5703125" style="2" customWidth="1"/>
    <col min="2" max="2" width="7.140625" style="2" customWidth="1"/>
    <col min="3" max="3" width="43" style="2" customWidth="1"/>
    <col min="4" max="4" width="13.140625" style="90" customWidth="1"/>
    <col min="5" max="5" width="13.5703125" style="90" customWidth="1"/>
    <col min="6" max="6" width="14" style="84" customWidth="1"/>
    <col min="7" max="7" width="11" style="2" customWidth="1"/>
    <col min="8" max="8" width="14" style="160" customWidth="1"/>
    <col min="9" max="9" width="12.7109375" style="76" customWidth="1"/>
    <col min="10" max="10" width="8.42578125" style="2" customWidth="1"/>
    <col min="11" max="11" width="21.5703125" style="2" customWidth="1"/>
    <col min="12" max="16384" width="9.140625" style="2"/>
  </cols>
  <sheetData>
    <row r="1" spans="1:11" ht="32.25" customHeight="1" x14ac:dyDescent="0.25">
      <c r="A1" s="1"/>
      <c r="B1" s="1"/>
      <c r="C1" s="1"/>
      <c r="D1" s="89"/>
      <c r="E1" s="89"/>
      <c r="F1" s="169" t="s">
        <v>74</v>
      </c>
      <c r="G1" s="169"/>
      <c r="H1" s="169"/>
      <c r="I1" s="169"/>
      <c r="J1" s="169"/>
    </row>
    <row r="2" spans="1:11" ht="15" customHeight="1" x14ac:dyDescent="0.25">
      <c r="A2" s="1"/>
      <c r="B2" s="1"/>
      <c r="C2" s="1"/>
      <c r="D2" s="89"/>
      <c r="E2" s="89"/>
      <c r="F2" s="77"/>
      <c r="G2" s="1"/>
      <c r="H2" s="170"/>
      <c r="I2" s="170"/>
      <c r="J2" s="170"/>
    </row>
    <row r="3" spans="1:11" ht="15.75" customHeight="1" x14ac:dyDescent="0.25">
      <c r="A3" s="171" t="s">
        <v>0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1" ht="16.5" customHeight="1" thickBot="1" x14ac:dyDescent="0.3">
      <c r="A4" s="171"/>
      <c r="B4" s="171"/>
      <c r="C4" s="171"/>
      <c r="D4" s="171"/>
      <c r="E4" s="171"/>
      <c r="F4" s="171"/>
      <c r="G4" s="171"/>
      <c r="H4" s="171"/>
      <c r="I4" s="171"/>
      <c r="J4" s="171"/>
    </row>
    <row r="5" spans="1:11" ht="16.5" customHeight="1" thickBot="1" x14ac:dyDescent="0.3">
      <c r="A5" s="172" t="s">
        <v>1</v>
      </c>
      <c r="B5" s="174" t="s">
        <v>2</v>
      </c>
      <c r="C5" s="176" t="s">
        <v>3</v>
      </c>
      <c r="D5" s="178" t="s">
        <v>4</v>
      </c>
      <c r="E5" s="181" t="s">
        <v>5</v>
      </c>
      <c r="F5" s="164"/>
      <c r="G5" s="164"/>
      <c r="H5" s="164"/>
      <c r="I5" s="165"/>
      <c r="J5" s="182" t="s">
        <v>6</v>
      </c>
    </row>
    <row r="6" spans="1:11" ht="15.75" customHeight="1" thickBot="1" x14ac:dyDescent="0.3">
      <c r="A6" s="173"/>
      <c r="B6" s="175"/>
      <c r="C6" s="177"/>
      <c r="D6" s="179"/>
      <c r="E6" s="162" t="s">
        <v>7</v>
      </c>
      <c r="F6" s="163" t="s">
        <v>8</v>
      </c>
      <c r="G6" s="164"/>
      <c r="H6" s="164"/>
      <c r="I6" s="165"/>
      <c r="J6" s="183"/>
    </row>
    <row r="7" spans="1:11" ht="49.5" customHeight="1" thickBot="1" x14ac:dyDescent="0.3">
      <c r="A7" s="173"/>
      <c r="B7" s="175"/>
      <c r="C7" s="177"/>
      <c r="D7" s="180"/>
      <c r="E7" s="162"/>
      <c r="F7" s="3" t="s">
        <v>9</v>
      </c>
      <c r="G7" s="4" t="s">
        <v>10</v>
      </c>
      <c r="H7" s="5" t="s">
        <v>11</v>
      </c>
      <c r="I7" s="62" t="s">
        <v>12</v>
      </c>
      <c r="J7" s="183"/>
    </row>
    <row r="8" spans="1:11" ht="12" customHeight="1" thickTop="1" thickBot="1" x14ac:dyDescent="0.3">
      <c r="A8" s="6">
        <v>1</v>
      </c>
      <c r="B8" s="137">
        <v>2</v>
      </c>
      <c r="C8" s="7">
        <v>3</v>
      </c>
      <c r="D8" s="8">
        <v>4</v>
      </c>
      <c r="E8" s="9">
        <v>5</v>
      </c>
      <c r="F8" s="10">
        <v>6</v>
      </c>
      <c r="G8" s="11">
        <v>7</v>
      </c>
      <c r="H8" s="11">
        <v>8</v>
      </c>
      <c r="I8" s="96">
        <v>9</v>
      </c>
      <c r="J8" s="113">
        <v>10</v>
      </c>
    </row>
    <row r="9" spans="1:11" ht="27" customHeight="1" thickBot="1" x14ac:dyDescent="0.3">
      <c r="A9" s="12" t="s">
        <v>13</v>
      </c>
      <c r="B9" s="138"/>
      <c r="C9" s="125" t="s">
        <v>14</v>
      </c>
      <c r="D9" s="13">
        <f>SUM(D10:D19)</f>
        <v>3299872</v>
      </c>
      <c r="E9" s="13">
        <f>SUM(E10:E19)</f>
        <v>3299872</v>
      </c>
      <c r="F9" s="13">
        <f>SUM(F10:F19)</f>
        <v>2164760</v>
      </c>
      <c r="G9" s="13">
        <f t="shared" ref="G9:I9" si="0">SUM(G10:G18)</f>
        <v>0</v>
      </c>
      <c r="H9" s="13">
        <f t="shared" si="0"/>
        <v>0</v>
      </c>
      <c r="I9" s="63">
        <f t="shared" si="0"/>
        <v>1135112</v>
      </c>
      <c r="J9" s="114">
        <v>0</v>
      </c>
    </row>
    <row r="10" spans="1:11" ht="15" customHeight="1" x14ac:dyDescent="0.25">
      <c r="A10" s="14"/>
      <c r="B10" s="139" t="s">
        <v>15</v>
      </c>
      <c r="C10" s="126" t="s">
        <v>16</v>
      </c>
      <c r="D10" s="91">
        <f t="shared" ref="D10:D19" si="1">E10</f>
        <v>1023262</v>
      </c>
      <c r="E10" s="85">
        <f t="shared" ref="E10:E19" si="2">SUM(F10:I10)</f>
        <v>1023262</v>
      </c>
      <c r="F10" s="57">
        <v>684632</v>
      </c>
      <c r="G10" s="28"/>
      <c r="H10" s="28"/>
      <c r="I10" s="64">
        <v>338630</v>
      </c>
      <c r="J10" s="115" t="s">
        <v>17</v>
      </c>
      <c r="K10" s="15"/>
    </row>
    <row r="11" spans="1:11" ht="15" customHeight="1" x14ac:dyDescent="0.25">
      <c r="A11" s="16"/>
      <c r="B11" s="140" t="s">
        <v>15</v>
      </c>
      <c r="C11" s="126" t="s">
        <v>18</v>
      </c>
      <c r="D11" s="91">
        <f t="shared" si="1"/>
        <v>1000</v>
      </c>
      <c r="E11" s="85">
        <f t="shared" si="2"/>
        <v>1000</v>
      </c>
      <c r="F11" s="57">
        <v>1000</v>
      </c>
      <c r="G11" s="29">
        <v>0</v>
      </c>
      <c r="H11" s="29"/>
      <c r="I11" s="65">
        <v>0</v>
      </c>
      <c r="J11" s="110" t="s">
        <v>17</v>
      </c>
      <c r="K11" s="15"/>
    </row>
    <row r="12" spans="1:11" ht="15" customHeight="1" x14ac:dyDescent="0.25">
      <c r="A12" s="16"/>
      <c r="B12" s="141" t="s">
        <v>15</v>
      </c>
      <c r="C12" s="126" t="s">
        <v>19</v>
      </c>
      <c r="D12" s="91">
        <f t="shared" si="1"/>
        <v>1000</v>
      </c>
      <c r="E12" s="85">
        <f t="shared" si="2"/>
        <v>1000</v>
      </c>
      <c r="F12" s="57">
        <v>1000</v>
      </c>
      <c r="G12" s="29"/>
      <c r="H12" s="29"/>
      <c r="I12" s="65">
        <v>0</v>
      </c>
      <c r="J12" s="110" t="s">
        <v>17</v>
      </c>
      <c r="K12" s="15"/>
    </row>
    <row r="13" spans="1:11" ht="15" customHeight="1" x14ac:dyDescent="0.25">
      <c r="A13" s="16"/>
      <c r="B13" s="140" t="s">
        <v>15</v>
      </c>
      <c r="C13" s="126" t="s">
        <v>20</v>
      </c>
      <c r="D13" s="91">
        <f t="shared" si="1"/>
        <v>935643</v>
      </c>
      <c r="E13" s="85">
        <f t="shared" si="2"/>
        <v>935643</v>
      </c>
      <c r="F13" s="57">
        <v>624984</v>
      </c>
      <c r="G13" s="29"/>
      <c r="H13" s="29"/>
      <c r="I13" s="65">
        <v>310659</v>
      </c>
      <c r="J13" s="110" t="s">
        <v>17</v>
      </c>
      <c r="K13" s="15"/>
    </row>
    <row r="14" spans="1:11" ht="14.25" customHeight="1" x14ac:dyDescent="0.25">
      <c r="A14" s="17"/>
      <c r="B14" s="141" t="s">
        <v>15</v>
      </c>
      <c r="C14" s="126" t="s">
        <v>21</v>
      </c>
      <c r="D14" s="91">
        <f t="shared" si="1"/>
        <v>284197</v>
      </c>
      <c r="E14" s="85">
        <f t="shared" si="2"/>
        <v>284197</v>
      </c>
      <c r="F14" s="57">
        <v>143826</v>
      </c>
      <c r="G14" s="29"/>
      <c r="H14" s="29"/>
      <c r="I14" s="65">
        <v>140371</v>
      </c>
      <c r="J14" s="110" t="s">
        <v>17</v>
      </c>
      <c r="K14" s="15"/>
    </row>
    <row r="15" spans="1:11" ht="14.25" customHeight="1" x14ac:dyDescent="0.25">
      <c r="A15" s="17"/>
      <c r="B15" s="140" t="s">
        <v>15</v>
      </c>
      <c r="C15" s="126" t="s">
        <v>50</v>
      </c>
      <c r="D15" s="91">
        <f t="shared" si="1"/>
        <v>173200</v>
      </c>
      <c r="E15" s="85">
        <f t="shared" si="2"/>
        <v>173200</v>
      </c>
      <c r="F15" s="57">
        <v>105829</v>
      </c>
      <c r="G15" s="29"/>
      <c r="H15" s="29"/>
      <c r="I15" s="65">
        <v>67371</v>
      </c>
      <c r="J15" s="110" t="s">
        <v>17</v>
      </c>
      <c r="K15" s="15"/>
    </row>
    <row r="16" spans="1:11" ht="25.5" customHeight="1" x14ac:dyDescent="0.25">
      <c r="A16" s="17"/>
      <c r="B16" s="141" t="s">
        <v>15</v>
      </c>
      <c r="C16" s="121" t="s">
        <v>22</v>
      </c>
      <c r="D16" s="91">
        <f t="shared" si="1"/>
        <v>817070</v>
      </c>
      <c r="E16" s="85">
        <f t="shared" si="2"/>
        <v>817070</v>
      </c>
      <c r="F16" s="57">
        <v>538989</v>
      </c>
      <c r="G16" s="29" t="s">
        <v>73</v>
      </c>
      <c r="H16" s="29"/>
      <c r="I16" s="65">
        <v>278081</v>
      </c>
      <c r="J16" s="110" t="s">
        <v>17</v>
      </c>
      <c r="K16" s="15"/>
    </row>
    <row r="17" spans="1:11" ht="25.5" customHeight="1" x14ac:dyDescent="0.25">
      <c r="A17" s="17"/>
      <c r="B17" s="141" t="s">
        <v>65</v>
      </c>
      <c r="C17" s="159" t="s">
        <v>69</v>
      </c>
      <c r="D17" s="91">
        <v>38000</v>
      </c>
      <c r="E17" s="85">
        <v>38000</v>
      </c>
      <c r="F17" s="57">
        <v>38000</v>
      </c>
      <c r="G17" s="29"/>
      <c r="H17" s="29"/>
      <c r="I17" s="65"/>
      <c r="J17" s="110" t="s">
        <v>17</v>
      </c>
      <c r="K17" s="15"/>
    </row>
    <row r="18" spans="1:11" ht="25.5" customHeight="1" x14ac:dyDescent="0.25">
      <c r="A18" s="17"/>
      <c r="B18" s="140" t="s">
        <v>15</v>
      </c>
      <c r="C18" s="121" t="s">
        <v>23</v>
      </c>
      <c r="D18" s="91">
        <f t="shared" si="1"/>
        <v>500</v>
      </c>
      <c r="E18" s="85">
        <f t="shared" si="2"/>
        <v>500</v>
      </c>
      <c r="F18" s="57">
        <v>500</v>
      </c>
      <c r="G18" s="29"/>
      <c r="H18" s="29"/>
      <c r="I18" s="65"/>
      <c r="J18" s="110" t="s">
        <v>17</v>
      </c>
      <c r="K18" s="15"/>
    </row>
    <row r="19" spans="1:11" ht="25.5" customHeight="1" thickBot="1" x14ac:dyDescent="0.3">
      <c r="A19" s="123"/>
      <c r="B19" s="154" t="s">
        <v>65</v>
      </c>
      <c r="C19" s="127" t="s">
        <v>63</v>
      </c>
      <c r="D19" s="93">
        <f t="shared" si="1"/>
        <v>26000</v>
      </c>
      <c r="E19" s="86">
        <f t="shared" si="2"/>
        <v>26000</v>
      </c>
      <c r="F19" s="79">
        <v>26000</v>
      </c>
      <c r="G19" s="49"/>
      <c r="H19" s="49"/>
      <c r="I19" s="99"/>
      <c r="J19" s="111" t="s">
        <v>17</v>
      </c>
      <c r="K19" s="15"/>
    </row>
    <row r="20" spans="1:11" ht="24" customHeight="1" thickTop="1" thickBot="1" x14ac:dyDescent="0.3">
      <c r="A20" s="18">
        <v>600</v>
      </c>
      <c r="B20" s="142"/>
      <c r="C20" s="128" t="s">
        <v>24</v>
      </c>
      <c r="D20" s="78">
        <f>SUM(D21:D29)</f>
        <v>3638500</v>
      </c>
      <c r="E20" s="78">
        <f>SUM(E21:E29)</f>
        <v>3638500</v>
      </c>
      <c r="F20" s="78">
        <f>SUM(F21:F29)</f>
        <v>1588687.54</v>
      </c>
      <c r="G20" s="30">
        <f>SUM(G21:G27)</f>
        <v>0</v>
      </c>
      <c r="H20" s="30">
        <f>SUM(H21:H27)</f>
        <v>2049812.46</v>
      </c>
      <c r="I20" s="40">
        <f>SUM(I21:I27)</f>
        <v>0</v>
      </c>
      <c r="J20" s="116"/>
    </row>
    <row r="21" spans="1:11" ht="22.5" customHeight="1" x14ac:dyDescent="0.25">
      <c r="A21" s="19"/>
      <c r="B21" s="143">
        <v>60016</v>
      </c>
      <c r="C21" s="121" t="s">
        <v>25</v>
      </c>
      <c r="D21" s="91">
        <f t="shared" ref="D21:D27" si="3">E21</f>
        <v>260000</v>
      </c>
      <c r="E21" s="85">
        <f t="shared" ref="E21:E27" si="4">SUM(F21:I21)</f>
        <v>260000</v>
      </c>
      <c r="F21" s="57">
        <v>210000</v>
      </c>
      <c r="G21" s="28"/>
      <c r="H21" s="28">
        <v>50000</v>
      </c>
      <c r="I21" s="64"/>
      <c r="J21" s="115" t="s">
        <v>17</v>
      </c>
    </row>
    <row r="22" spans="1:11" ht="24.75" customHeight="1" x14ac:dyDescent="0.25">
      <c r="A22" s="20"/>
      <c r="B22" s="122">
        <v>60016</v>
      </c>
      <c r="C22" s="47" t="s">
        <v>52</v>
      </c>
      <c r="D22" s="91">
        <f t="shared" si="3"/>
        <v>100000</v>
      </c>
      <c r="E22" s="85">
        <f t="shared" si="4"/>
        <v>100000</v>
      </c>
      <c r="F22" s="57">
        <v>100000</v>
      </c>
      <c r="G22" s="31"/>
      <c r="H22" s="32"/>
      <c r="I22" s="45"/>
      <c r="J22" s="110" t="s">
        <v>17</v>
      </c>
    </row>
    <row r="23" spans="1:11" ht="22.5" customHeight="1" x14ac:dyDescent="0.25">
      <c r="A23" s="20"/>
      <c r="B23" s="122">
        <v>60016</v>
      </c>
      <c r="C23" s="121" t="s">
        <v>71</v>
      </c>
      <c r="D23" s="91">
        <f t="shared" si="3"/>
        <v>100000</v>
      </c>
      <c r="E23" s="85">
        <f t="shared" si="4"/>
        <v>100000</v>
      </c>
      <c r="F23" s="57">
        <v>100000</v>
      </c>
      <c r="G23" s="31"/>
      <c r="H23" s="32"/>
      <c r="I23" s="45"/>
      <c r="J23" s="110" t="s">
        <v>17</v>
      </c>
    </row>
    <row r="24" spans="1:11" ht="22.5" customHeight="1" x14ac:dyDescent="0.25">
      <c r="A24" s="20"/>
      <c r="B24" s="122">
        <v>60016</v>
      </c>
      <c r="C24" s="121" t="s">
        <v>72</v>
      </c>
      <c r="D24" s="91">
        <f t="shared" si="3"/>
        <v>236000</v>
      </c>
      <c r="E24" s="85">
        <f t="shared" si="4"/>
        <v>236000</v>
      </c>
      <c r="F24" s="57">
        <v>236000</v>
      </c>
      <c r="G24" s="31"/>
      <c r="H24" s="32"/>
      <c r="I24" s="45"/>
      <c r="J24" s="110" t="s">
        <v>17</v>
      </c>
    </row>
    <row r="25" spans="1:11" ht="22.5" customHeight="1" x14ac:dyDescent="0.25">
      <c r="A25" s="20"/>
      <c r="B25" s="156">
        <v>60016</v>
      </c>
      <c r="C25" s="121" t="s">
        <v>67</v>
      </c>
      <c r="D25" s="91">
        <f t="shared" si="3"/>
        <v>5500</v>
      </c>
      <c r="E25" s="85">
        <f t="shared" si="4"/>
        <v>5500</v>
      </c>
      <c r="F25" s="57">
        <v>5500</v>
      </c>
      <c r="G25" s="31"/>
      <c r="H25" s="32"/>
      <c r="I25" s="45"/>
      <c r="J25" s="110" t="s">
        <v>17</v>
      </c>
    </row>
    <row r="26" spans="1:11" ht="22.5" customHeight="1" x14ac:dyDescent="0.25">
      <c r="A26" s="20"/>
      <c r="B26" s="156">
        <v>60016</v>
      </c>
      <c r="C26" s="121" t="s">
        <v>68</v>
      </c>
      <c r="D26" s="91">
        <f t="shared" si="3"/>
        <v>20000</v>
      </c>
      <c r="E26" s="85">
        <f t="shared" si="4"/>
        <v>20000</v>
      </c>
      <c r="F26" s="57">
        <v>20000</v>
      </c>
      <c r="G26" s="31"/>
      <c r="H26" s="32"/>
      <c r="I26" s="45"/>
      <c r="J26" s="110" t="s">
        <v>17</v>
      </c>
    </row>
    <row r="27" spans="1:11" ht="18" customHeight="1" x14ac:dyDescent="0.25">
      <c r="A27" s="20"/>
      <c r="B27" s="156">
        <v>60016</v>
      </c>
      <c r="C27" s="121" t="s">
        <v>26</v>
      </c>
      <c r="D27" s="91">
        <f t="shared" si="3"/>
        <v>2509900</v>
      </c>
      <c r="E27" s="85">
        <f t="shared" si="4"/>
        <v>2509900</v>
      </c>
      <c r="F27" s="57">
        <v>510087.54</v>
      </c>
      <c r="G27" s="31"/>
      <c r="H27" s="161">
        <v>1999812.46</v>
      </c>
      <c r="I27" s="45"/>
      <c r="J27" s="110" t="s">
        <v>17</v>
      </c>
    </row>
    <row r="28" spans="1:11" ht="22.5" customHeight="1" x14ac:dyDescent="0.25">
      <c r="A28" s="100"/>
      <c r="B28" s="157">
        <v>60016</v>
      </c>
      <c r="C28" s="129" t="s">
        <v>62</v>
      </c>
      <c r="D28" s="93">
        <v>396100</v>
      </c>
      <c r="E28" s="86">
        <v>396100</v>
      </c>
      <c r="F28" s="79">
        <v>396100</v>
      </c>
      <c r="G28" s="97"/>
      <c r="H28" s="51"/>
      <c r="I28" s="98"/>
      <c r="J28" s="111" t="s">
        <v>17</v>
      </c>
    </row>
    <row r="29" spans="1:11" ht="22.5" customHeight="1" thickBot="1" x14ac:dyDescent="0.3">
      <c r="A29" s="48"/>
      <c r="B29" s="145">
        <v>60016</v>
      </c>
      <c r="C29" s="130" t="s">
        <v>64</v>
      </c>
      <c r="D29" s="101">
        <v>11000</v>
      </c>
      <c r="E29" s="102">
        <v>11000</v>
      </c>
      <c r="F29" s="80">
        <v>11000</v>
      </c>
      <c r="G29" s="103"/>
      <c r="H29" s="104"/>
      <c r="I29" s="105"/>
      <c r="J29" s="112" t="s">
        <v>17</v>
      </c>
    </row>
    <row r="30" spans="1:11" ht="26.25" customHeight="1" thickTop="1" thickBot="1" x14ac:dyDescent="0.3">
      <c r="A30" s="124">
        <v>700</v>
      </c>
      <c r="B30" s="124"/>
      <c r="C30" s="131" t="s">
        <v>27</v>
      </c>
      <c r="D30" s="158">
        <f>SUM(D31:D37)</f>
        <v>113000</v>
      </c>
      <c r="E30" s="158">
        <f>SUM(E31:E37)</f>
        <v>113000</v>
      </c>
      <c r="F30" s="158">
        <f>SUM(F31:F37)</f>
        <v>113000</v>
      </c>
      <c r="G30" s="107"/>
      <c r="H30" s="107"/>
      <c r="I30" s="108"/>
      <c r="J30" s="109"/>
    </row>
    <row r="31" spans="1:11" ht="15" customHeight="1" thickTop="1" x14ac:dyDescent="0.25">
      <c r="A31" s="22"/>
      <c r="B31" s="146">
        <v>70005</v>
      </c>
      <c r="C31" s="132" t="s">
        <v>61</v>
      </c>
      <c r="D31" s="92">
        <f t="shared" ref="D31:D37" si="5">E31</f>
        <v>15000</v>
      </c>
      <c r="E31" s="85">
        <f t="shared" ref="E31:E37" si="6">SUM(F31:I31)</f>
        <v>15000</v>
      </c>
      <c r="F31" s="106">
        <v>15000</v>
      </c>
      <c r="G31" s="36"/>
      <c r="H31" s="36"/>
      <c r="I31" s="67"/>
      <c r="J31" s="115" t="s">
        <v>17</v>
      </c>
    </row>
    <row r="32" spans="1:11" ht="16.5" customHeight="1" x14ac:dyDescent="0.25">
      <c r="A32" s="23"/>
      <c r="B32" s="147">
        <v>70005</v>
      </c>
      <c r="C32" s="121" t="s">
        <v>39</v>
      </c>
      <c r="D32" s="92">
        <f t="shared" si="5"/>
        <v>500</v>
      </c>
      <c r="E32" s="85">
        <f t="shared" si="6"/>
        <v>500</v>
      </c>
      <c r="F32" s="57">
        <v>500</v>
      </c>
      <c r="G32" s="37"/>
      <c r="H32" s="37"/>
      <c r="I32" s="68"/>
      <c r="J32" s="110" t="s">
        <v>17</v>
      </c>
    </row>
    <row r="33" spans="1:10" ht="17.25" customHeight="1" x14ac:dyDescent="0.25">
      <c r="A33" s="23"/>
      <c r="B33" s="147">
        <v>70005</v>
      </c>
      <c r="C33" s="121" t="s">
        <v>40</v>
      </c>
      <c r="D33" s="92">
        <f t="shared" si="5"/>
        <v>25000</v>
      </c>
      <c r="E33" s="85">
        <f t="shared" si="6"/>
        <v>25000</v>
      </c>
      <c r="F33" s="57">
        <v>25000</v>
      </c>
      <c r="G33" s="37"/>
      <c r="H33" s="37"/>
      <c r="I33" s="68"/>
      <c r="J33" s="110" t="s">
        <v>17</v>
      </c>
    </row>
    <row r="34" spans="1:10" ht="17.25" customHeight="1" x14ac:dyDescent="0.25">
      <c r="A34" s="16"/>
      <c r="B34" s="148">
        <v>70005</v>
      </c>
      <c r="C34" s="121" t="s">
        <v>41</v>
      </c>
      <c r="D34" s="92">
        <f t="shared" si="5"/>
        <v>25000</v>
      </c>
      <c r="E34" s="85">
        <f t="shared" si="6"/>
        <v>25000</v>
      </c>
      <c r="F34" s="57">
        <v>25000</v>
      </c>
      <c r="G34" s="29"/>
      <c r="H34" s="29"/>
      <c r="I34" s="65"/>
      <c r="J34" s="110" t="s">
        <v>17</v>
      </c>
    </row>
    <row r="35" spans="1:10" ht="17.25" customHeight="1" x14ac:dyDescent="0.25">
      <c r="A35" s="16"/>
      <c r="B35" s="147">
        <v>70005</v>
      </c>
      <c r="C35" s="121" t="s">
        <v>42</v>
      </c>
      <c r="D35" s="92">
        <v>10500</v>
      </c>
      <c r="E35" s="85">
        <v>10500</v>
      </c>
      <c r="F35" s="57">
        <v>10500</v>
      </c>
      <c r="G35" s="29"/>
      <c r="H35" s="29"/>
      <c r="I35" s="65"/>
      <c r="J35" s="110" t="s">
        <v>17</v>
      </c>
    </row>
    <row r="36" spans="1:10" ht="28.5" customHeight="1" x14ac:dyDescent="0.25">
      <c r="A36" s="16"/>
      <c r="B36" s="147">
        <v>70005</v>
      </c>
      <c r="C36" s="121" t="s">
        <v>51</v>
      </c>
      <c r="D36" s="92">
        <f>E36</f>
        <v>12000</v>
      </c>
      <c r="E36" s="85">
        <f t="shared" si="6"/>
        <v>12000</v>
      </c>
      <c r="F36" s="57">
        <v>12000</v>
      </c>
      <c r="G36" s="29"/>
      <c r="H36" s="29"/>
      <c r="I36" s="65"/>
      <c r="J36" s="110" t="s">
        <v>17</v>
      </c>
    </row>
    <row r="37" spans="1:10" ht="17.25" customHeight="1" thickBot="1" x14ac:dyDescent="0.3">
      <c r="A37" s="16"/>
      <c r="B37" s="147">
        <v>70005</v>
      </c>
      <c r="C37" s="121" t="s">
        <v>43</v>
      </c>
      <c r="D37" s="92">
        <f t="shared" si="5"/>
        <v>25000</v>
      </c>
      <c r="E37" s="85">
        <f t="shared" si="6"/>
        <v>25000</v>
      </c>
      <c r="F37" s="57">
        <v>25000</v>
      </c>
      <c r="G37" s="29"/>
      <c r="H37" s="29"/>
      <c r="I37" s="65"/>
      <c r="J37" s="110" t="s">
        <v>17</v>
      </c>
    </row>
    <row r="38" spans="1:10" ht="27.75" customHeight="1" thickBot="1" x14ac:dyDescent="0.3">
      <c r="A38" s="21">
        <v>750</v>
      </c>
      <c r="B38" s="142"/>
      <c r="C38" s="128" t="s">
        <v>28</v>
      </c>
      <c r="D38" s="78">
        <f>SUM(D39:D42)</f>
        <v>131000</v>
      </c>
      <c r="E38" s="78">
        <f>SUM(E39:E42)</f>
        <v>131000</v>
      </c>
      <c r="F38" s="78">
        <f>SUM(F39:F42)</f>
        <v>131000</v>
      </c>
      <c r="G38" s="30">
        <f>SUM(G39:G41)</f>
        <v>0</v>
      </c>
      <c r="H38" s="35"/>
      <c r="I38" s="66"/>
      <c r="J38" s="116"/>
    </row>
    <row r="39" spans="1:10" ht="15" customHeight="1" x14ac:dyDescent="0.25">
      <c r="A39" s="19"/>
      <c r="B39" s="149">
        <v>75023</v>
      </c>
      <c r="C39" s="121" t="s">
        <v>29</v>
      </c>
      <c r="D39" s="91">
        <f t="shared" ref="D39:D42" si="7">E39</f>
        <v>35000</v>
      </c>
      <c r="E39" s="85">
        <f t="shared" ref="E39:E42" si="8">SUM(F39:I39)</f>
        <v>35000</v>
      </c>
      <c r="F39" s="57">
        <v>35000</v>
      </c>
      <c r="G39" s="38"/>
      <c r="H39" s="34"/>
      <c r="I39" s="69"/>
      <c r="J39" s="115" t="s">
        <v>17</v>
      </c>
    </row>
    <row r="40" spans="1:10" ht="15" customHeight="1" x14ac:dyDescent="0.25">
      <c r="A40" s="19"/>
      <c r="B40" s="149">
        <v>75023</v>
      </c>
      <c r="C40" s="121" t="s">
        <v>58</v>
      </c>
      <c r="D40" s="91">
        <f t="shared" si="7"/>
        <v>10000</v>
      </c>
      <c r="E40" s="85">
        <f t="shared" si="8"/>
        <v>10000</v>
      </c>
      <c r="F40" s="57">
        <v>10000</v>
      </c>
      <c r="G40" s="38"/>
      <c r="H40" s="34"/>
      <c r="I40" s="69"/>
      <c r="J40" s="115" t="s">
        <v>17</v>
      </c>
    </row>
    <row r="41" spans="1:10" ht="15" customHeight="1" x14ac:dyDescent="0.25">
      <c r="A41" s="20"/>
      <c r="B41" s="122">
        <v>75023</v>
      </c>
      <c r="C41" s="133" t="s">
        <v>30</v>
      </c>
      <c r="D41" s="91">
        <f t="shared" si="7"/>
        <v>25000</v>
      </c>
      <c r="E41" s="85">
        <f t="shared" si="8"/>
        <v>25000</v>
      </c>
      <c r="F41" s="57">
        <v>25000</v>
      </c>
      <c r="G41" s="39"/>
      <c r="H41" s="32"/>
      <c r="I41" s="70"/>
      <c r="J41" s="110" t="s">
        <v>17</v>
      </c>
    </row>
    <row r="42" spans="1:10" ht="25.5" customHeight="1" thickBot="1" x14ac:dyDescent="0.3">
      <c r="A42" s="48"/>
      <c r="B42" s="144">
        <v>75023</v>
      </c>
      <c r="C42" s="129" t="s">
        <v>56</v>
      </c>
      <c r="D42" s="93">
        <f t="shared" si="7"/>
        <v>61000</v>
      </c>
      <c r="E42" s="86">
        <f t="shared" si="8"/>
        <v>61000</v>
      </c>
      <c r="F42" s="79">
        <v>61000</v>
      </c>
      <c r="G42" s="50"/>
      <c r="H42" s="51"/>
      <c r="I42" s="71"/>
      <c r="J42" s="111" t="s">
        <v>17</v>
      </c>
    </row>
    <row r="43" spans="1:10" ht="27" customHeight="1" thickTop="1" thickBot="1" x14ac:dyDescent="0.3">
      <c r="A43" s="124">
        <v>801</v>
      </c>
      <c r="B43" s="124"/>
      <c r="C43" s="131" t="s">
        <v>31</v>
      </c>
      <c r="D43" s="82">
        <f>SUM(D44:D48)</f>
        <v>111000</v>
      </c>
      <c r="E43" s="82">
        <f>SUM(E44:E48)</f>
        <v>111000</v>
      </c>
      <c r="F43" s="82">
        <f>SUM(F44:F48)</f>
        <v>111000</v>
      </c>
      <c r="G43" s="107"/>
      <c r="H43" s="107"/>
      <c r="I43" s="108"/>
      <c r="J43" s="109"/>
    </row>
    <row r="44" spans="1:10" ht="15" customHeight="1" thickTop="1" x14ac:dyDescent="0.25">
      <c r="A44" s="24"/>
      <c r="B44" s="150">
        <v>80101</v>
      </c>
      <c r="C44" s="134" t="s">
        <v>44</v>
      </c>
      <c r="D44" s="94">
        <f t="shared" ref="D44:D47" si="9">E44</f>
        <v>35000</v>
      </c>
      <c r="E44" s="85">
        <f t="shared" ref="E44:E47" si="10">SUM(F44:I44)</f>
        <v>35000</v>
      </c>
      <c r="F44" s="106">
        <v>35000</v>
      </c>
      <c r="G44" s="28"/>
      <c r="H44" s="28"/>
      <c r="I44" s="64"/>
      <c r="J44" s="115" t="s">
        <v>17</v>
      </c>
    </row>
    <row r="45" spans="1:10" ht="15" customHeight="1" x14ac:dyDescent="0.25">
      <c r="A45" s="16"/>
      <c r="B45" s="147">
        <v>80101</v>
      </c>
      <c r="C45" s="133" t="s">
        <v>45</v>
      </c>
      <c r="D45" s="94">
        <f t="shared" si="9"/>
        <v>12000</v>
      </c>
      <c r="E45" s="85">
        <f t="shared" si="10"/>
        <v>12000</v>
      </c>
      <c r="F45" s="57">
        <v>12000</v>
      </c>
      <c r="G45" s="29"/>
      <c r="H45" s="29"/>
      <c r="I45" s="65"/>
      <c r="J45" s="110" t="s">
        <v>17</v>
      </c>
    </row>
    <row r="46" spans="1:10" ht="15" customHeight="1" x14ac:dyDescent="0.25">
      <c r="A46" s="16"/>
      <c r="B46" s="147">
        <v>80101</v>
      </c>
      <c r="C46" s="133" t="s">
        <v>46</v>
      </c>
      <c r="D46" s="94">
        <f t="shared" si="9"/>
        <v>30000</v>
      </c>
      <c r="E46" s="85">
        <f t="shared" si="10"/>
        <v>30000</v>
      </c>
      <c r="F46" s="57">
        <v>30000</v>
      </c>
      <c r="G46" s="29"/>
      <c r="H46" s="29"/>
      <c r="I46" s="65"/>
      <c r="J46" s="110" t="s">
        <v>17</v>
      </c>
    </row>
    <row r="47" spans="1:10" ht="15" customHeight="1" thickBot="1" x14ac:dyDescent="0.3">
      <c r="A47" s="16"/>
      <c r="B47" s="147">
        <v>80101</v>
      </c>
      <c r="C47" s="121" t="s">
        <v>47</v>
      </c>
      <c r="D47" s="94">
        <f t="shared" si="9"/>
        <v>34000</v>
      </c>
      <c r="E47" s="85">
        <f t="shared" si="10"/>
        <v>34000</v>
      </c>
      <c r="F47" s="57">
        <v>34000</v>
      </c>
      <c r="G47" s="29"/>
      <c r="H47" s="29"/>
      <c r="I47" s="65"/>
      <c r="J47" s="110" t="s">
        <v>17</v>
      </c>
    </row>
    <row r="48" spans="1:10" ht="15.75" hidden="1" customHeight="1" thickBot="1" x14ac:dyDescent="0.3">
      <c r="A48" s="53"/>
      <c r="B48" s="151"/>
      <c r="C48" s="135"/>
      <c r="D48" s="86"/>
      <c r="E48" s="87"/>
      <c r="F48" s="80"/>
      <c r="G48" s="54"/>
      <c r="H48" s="54"/>
      <c r="I48" s="72"/>
      <c r="J48" s="112"/>
    </row>
    <row r="49" spans="1:10" ht="27.75" customHeight="1" thickBot="1" x14ac:dyDescent="0.3">
      <c r="A49" s="55">
        <v>852</v>
      </c>
      <c r="B49" s="152"/>
      <c r="C49" s="136" t="s">
        <v>53</v>
      </c>
      <c r="D49" s="88">
        <f>E49</f>
        <v>16000</v>
      </c>
      <c r="E49" s="88">
        <f>E50</f>
        <v>16000</v>
      </c>
      <c r="F49" s="81">
        <f>F50</f>
        <v>16000</v>
      </c>
      <c r="G49" s="56"/>
      <c r="H49" s="56"/>
      <c r="I49" s="73"/>
      <c r="J49" s="117"/>
    </row>
    <row r="50" spans="1:10" ht="27.75" customHeight="1" thickBot="1" x14ac:dyDescent="0.3">
      <c r="A50" s="52"/>
      <c r="B50" s="153">
        <v>85219</v>
      </c>
      <c r="C50" s="129" t="s">
        <v>55</v>
      </c>
      <c r="D50" s="86">
        <v>16000</v>
      </c>
      <c r="E50" s="86">
        <v>16000</v>
      </c>
      <c r="F50" s="79">
        <v>16000</v>
      </c>
      <c r="G50" s="49"/>
      <c r="H50" s="49"/>
      <c r="I50" s="74"/>
      <c r="J50" s="111" t="s">
        <v>54</v>
      </c>
    </row>
    <row r="51" spans="1:10" ht="21.75" customHeight="1" thickBot="1" x14ac:dyDescent="0.3">
      <c r="A51" s="21">
        <v>900</v>
      </c>
      <c r="B51" s="142"/>
      <c r="C51" s="128" t="s">
        <v>32</v>
      </c>
      <c r="D51" s="78">
        <f>SUM(D52:D56)</f>
        <v>86500</v>
      </c>
      <c r="E51" s="78">
        <f>SUM(E52:E56)</f>
        <v>86500</v>
      </c>
      <c r="F51" s="78">
        <f>SUM(F52:F56)</f>
        <v>86500</v>
      </c>
      <c r="G51" s="30">
        <f>SUM(G52:G56)</f>
        <v>0</v>
      </c>
      <c r="H51" s="30" t="s">
        <v>75</v>
      </c>
      <c r="I51" s="66"/>
      <c r="J51" s="116"/>
    </row>
    <row r="52" spans="1:10" ht="15" customHeight="1" x14ac:dyDescent="0.25">
      <c r="A52" s="19"/>
      <c r="B52" s="149">
        <v>90002</v>
      </c>
      <c r="C52" s="126" t="s">
        <v>33</v>
      </c>
      <c r="D52" s="91">
        <f>E52</f>
        <v>10500</v>
      </c>
      <c r="E52" s="85">
        <f>SUM(F52:I52)</f>
        <v>10500</v>
      </c>
      <c r="F52" s="58">
        <v>10500</v>
      </c>
      <c r="G52" s="33"/>
      <c r="H52" s="34"/>
      <c r="I52" s="69"/>
      <c r="J52" s="115" t="s">
        <v>17</v>
      </c>
    </row>
    <row r="53" spans="1:10" ht="15" customHeight="1" x14ac:dyDescent="0.25">
      <c r="A53" s="20"/>
      <c r="B53" s="122">
        <v>90002</v>
      </c>
      <c r="C53" s="126" t="s">
        <v>57</v>
      </c>
      <c r="D53" s="91">
        <f>E53</f>
        <v>20000</v>
      </c>
      <c r="E53" s="85">
        <f>SUM(F53:I53)</f>
        <v>20000</v>
      </c>
      <c r="F53" s="59">
        <v>20000</v>
      </c>
      <c r="G53" s="31"/>
      <c r="H53" s="32"/>
      <c r="I53" s="70"/>
      <c r="J53" s="110" t="s">
        <v>17</v>
      </c>
    </row>
    <row r="54" spans="1:10" ht="27" customHeight="1" x14ac:dyDescent="0.25">
      <c r="A54" s="20"/>
      <c r="B54" s="122">
        <v>90015</v>
      </c>
      <c r="C54" s="126" t="s">
        <v>66</v>
      </c>
      <c r="D54" s="91">
        <v>13500</v>
      </c>
      <c r="E54" s="85">
        <v>13500</v>
      </c>
      <c r="F54" s="59">
        <v>13500</v>
      </c>
      <c r="G54" s="31"/>
      <c r="H54" s="32"/>
      <c r="I54" s="70"/>
      <c r="J54" s="110" t="s">
        <v>17</v>
      </c>
    </row>
    <row r="55" spans="1:10" ht="15" customHeight="1" x14ac:dyDescent="0.25">
      <c r="A55" s="20"/>
      <c r="B55" s="122">
        <v>90015</v>
      </c>
      <c r="C55" s="133" t="s">
        <v>48</v>
      </c>
      <c r="D55" s="91">
        <f>E55</f>
        <v>10500</v>
      </c>
      <c r="E55" s="85">
        <f>SUM(F55:I55)</f>
        <v>10500</v>
      </c>
      <c r="F55" s="155">
        <v>10500</v>
      </c>
      <c r="G55" s="31"/>
      <c r="H55" s="32"/>
      <c r="I55" s="70"/>
      <c r="J55" s="110" t="s">
        <v>17</v>
      </c>
    </row>
    <row r="56" spans="1:10" ht="15" customHeight="1" thickBot="1" x14ac:dyDescent="0.3">
      <c r="A56" s="20"/>
      <c r="B56" s="122">
        <v>90015</v>
      </c>
      <c r="C56" s="133" t="s">
        <v>34</v>
      </c>
      <c r="D56" s="91">
        <f>E56</f>
        <v>32000</v>
      </c>
      <c r="E56" s="85">
        <f>SUM(F56:I56)</f>
        <v>32000</v>
      </c>
      <c r="F56" s="155">
        <v>32000</v>
      </c>
      <c r="G56" s="31"/>
      <c r="H56" s="32"/>
      <c r="I56" s="70"/>
      <c r="J56" s="110" t="s">
        <v>17</v>
      </c>
    </row>
    <row r="57" spans="1:10" ht="23.25" customHeight="1" thickBot="1" x14ac:dyDescent="0.3">
      <c r="A57" s="21">
        <v>921</v>
      </c>
      <c r="B57" s="142"/>
      <c r="C57" s="128" t="s">
        <v>35</v>
      </c>
      <c r="D57" s="78">
        <f>SUM(D58:D58)</f>
        <v>55718</v>
      </c>
      <c r="E57" s="78">
        <f>SUM(E58:E58)</f>
        <v>55718</v>
      </c>
      <c r="F57" s="78">
        <f>SUM(F58:F58)</f>
        <v>21856</v>
      </c>
      <c r="G57" s="30">
        <f t="shared" ref="G57:I57" si="11">SUM(G58:G58)</f>
        <v>0</v>
      </c>
      <c r="H57" s="30">
        <f t="shared" si="11"/>
        <v>0</v>
      </c>
      <c r="I57" s="40">
        <f t="shared" si="11"/>
        <v>33862</v>
      </c>
      <c r="J57" s="118"/>
    </row>
    <row r="58" spans="1:10" ht="19.5" customHeight="1" thickBot="1" x14ac:dyDescent="0.3">
      <c r="A58" s="25"/>
      <c r="B58" s="149">
        <v>92195</v>
      </c>
      <c r="C58" s="132" t="s">
        <v>36</v>
      </c>
      <c r="D58" s="95">
        <f>E58</f>
        <v>55718</v>
      </c>
      <c r="E58" s="58">
        <f>SUM(F58:I58)</f>
        <v>55718</v>
      </c>
      <c r="F58" s="58">
        <v>21856</v>
      </c>
      <c r="G58" s="41"/>
      <c r="H58" s="34"/>
      <c r="I58" s="60">
        <v>33862</v>
      </c>
      <c r="J58" s="119" t="s">
        <v>17</v>
      </c>
    </row>
    <row r="59" spans="1:10" ht="19.5" customHeight="1" thickTop="1" thickBot="1" x14ac:dyDescent="0.3">
      <c r="A59" s="27">
        <v>926</v>
      </c>
      <c r="B59" s="124"/>
      <c r="C59" s="131" t="s">
        <v>37</v>
      </c>
      <c r="D59" s="82">
        <f t="shared" ref="D59:I59" si="12">SUM(D60:D63)</f>
        <v>95762</v>
      </c>
      <c r="E59" s="82">
        <f t="shared" si="12"/>
        <v>95762</v>
      </c>
      <c r="F59" s="82">
        <f t="shared" si="12"/>
        <v>54827</v>
      </c>
      <c r="G59" s="42">
        <f t="shared" si="12"/>
        <v>0</v>
      </c>
      <c r="H59" s="42">
        <f t="shared" si="12"/>
        <v>8000</v>
      </c>
      <c r="I59" s="43">
        <f t="shared" si="12"/>
        <v>32935</v>
      </c>
      <c r="J59" s="109"/>
    </row>
    <row r="60" spans="1:10" ht="15" customHeight="1" thickTop="1" x14ac:dyDescent="0.25">
      <c r="A60" s="26"/>
      <c r="B60" s="122">
        <v>92601</v>
      </c>
      <c r="C60" s="121" t="s">
        <v>49</v>
      </c>
      <c r="D60" s="91">
        <f>E60</f>
        <v>18965</v>
      </c>
      <c r="E60" s="58">
        <f>SUM(F60:I60)</f>
        <v>18965</v>
      </c>
      <c r="F60" s="57">
        <v>7535</v>
      </c>
      <c r="G60" s="44"/>
      <c r="H60" s="32"/>
      <c r="I60" s="61">
        <v>11430</v>
      </c>
      <c r="J60" s="110" t="s">
        <v>17</v>
      </c>
    </row>
    <row r="61" spans="1:10" ht="15" customHeight="1" x14ac:dyDescent="0.25">
      <c r="A61" s="26"/>
      <c r="B61" s="122">
        <v>92601</v>
      </c>
      <c r="C61" s="121" t="s">
        <v>59</v>
      </c>
      <c r="D61" s="91">
        <f>E61</f>
        <v>32000</v>
      </c>
      <c r="E61" s="58">
        <f>SUM(F61:I61)</f>
        <v>32000</v>
      </c>
      <c r="F61" s="57">
        <v>32000</v>
      </c>
      <c r="G61" s="44"/>
      <c r="H61" s="32"/>
      <c r="I61" s="61"/>
      <c r="J61" s="110" t="s">
        <v>17</v>
      </c>
    </row>
    <row r="62" spans="1:10" ht="22.5" customHeight="1" x14ac:dyDescent="0.25">
      <c r="A62" s="26"/>
      <c r="B62" s="122">
        <v>92601</v>
      </c>
      <c r="C62" s="121" t="s">
        <v>70</v>
      </c>
      <c r="D62" s="91">
        <v>10000</v>
      </c>
      <c r="E62" s="58">
        <v>10000</v>
      </c>
      <c r="F62" s="57">
        <v>2000</v>
      </c>
      <c r="G62" s="44"/>
      <c r="H62" s="32">
        <v>8000</v>
      </c>
      <c r="I62" s="61"/>
      <c r="J62" s="110"/>
    </row>
    <row r="63" spans="1:10" ht="15" customHeight="1" x14ac:dyDescent="0.25">
      <c r="A63" s="26"/>
      <c r="B63" s="122">
        <v>92601</v>
      </c>
      <c r="C63" s="121" t="s">
        <v>60</v>
      </c>
      <c r="D63" s="91">
        <f>E63</f>
        <v>34797</v>
      </c>
      <c r="E63" s="58">
        <f>SUM(F63:I63)</f>
        <v>34797</v>
      </c>
      <c r="F63" s="57">
        <v>13292</v>
      </c>
      <c r="G63" s="44"/>
      <c r="H63" s="32"/>
      <c r="I63" s="61">
        <v>21505</v>
      </c>
      <c r="J63" s="110" t="s">
        <v>17</v>
      </c>
    </row>
    <row r="64" spans="1:10" ht="15.75" customHeight="1" thickBot="1" x14ac:dyDescent="0.3">
      <c r="A64" s="166" t="s">
        <v>38</v>
      </c>
      <c r="B64" s="167"/>
      <c r="C64" s="168"/>
      <c r="D64" s="83">
        <f>D9+D20+D30+D38+D43+D51+D57+D59+D49</f>
        <v>7547352</v>
      </c>
      <c r="E64" s="83">
        <f>E9+E20+E30+E38+E43+E51+E57+E59+E49</f>
        <v>7547352</v>
      </c>
      <c r="F64" s="83">
        <f>F9+F20+F30+F38+F43+F51+F57+F59+F49</f>
        <v>4287630.54</v>
      </c>
      <c r="G64" s="46">
        <f>G9+G20+G30+G38+G43+G51+G57+G59</f>
        <v>0</v>
      </c>
      <c r="H64" s="46" t="e">
        <f>H9+H20+H30+H38+H43+H51+H57+H59</f>
        <v>#VALUE!</v>
      </c>
      <c r="I64" s="75">
        <f>I9+I20+I30+I38+I43+I51+I57+I59</f>
        <v>1201909</v>
      </c>
      <c r="J64" s="120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p34</cp:lastModifiedBy>
  <cp:lastPrinted>2018-10-24T09:01:05Z</cp:lastPrinted>
  <dcterms:created xsi:type="dcterms:W3CDTF">2017-11-13T14:05:37Z</dcterms:created>
  <dcterms:modified xsi:type="dcterms:W3CDTF">2018-10-25T08:18:01Z</dcterms:modified>
</cp:coreProperties>
</file>