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9.5.246\fn\34\Projekt na 2019 r\"/>
    </mc:Choice>
  </mc:AlternateContent>
  <xr:revisionPtr revIDLastSave="0" documentId="13_ncr:1_{6B576018-4722-4C61-94CC-8BF074AA1BB3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Arkusz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F52" i="1"/>
  <c r="G52" i="1"/>
  <c r="H52" i="1"/>
  <c r="I52" i="1"/>
  <c r="D52" i="1"/>
  <c r="F34" i="1"/>
  <c r="F20" i="1"/>
  <c r="G20" i="1"/>
  <c r="H20" i="1"/>
  <c r="I20" i="1"/>
  <c r="E30" i="1"/>
  <c r="D30" i="1" s="1"/>
  <c r="E32" i="1" l="1"/>
  <c r="D32" i="1" s="1"/>
  <c r="E39" i="1" l="1"/>
  <c r="D39" i="1"/>
  <c r="E48" i="1" l="1"/>
  <c r="D48" i="1" s="1"/>
  <c r="E51" i="1"/>
  <c r="D51" i="1" s="1"/>
  <c r="D50" i="1" s="1"/>
  <c r="E43" i="1"/>
  <c r="D43" i="1" s="1"/>
  <c r="E36" i="1"/>
  <c r="D36" i="1" s="1"/>
  <c r="E37" i="1"/>
  <c r="D37" i="1" s="1"/>
  <c r="E25" i="1"/>
  <c r="D25" i="1" s="1"/>
  <c r="E26" i="1"/>
  <c r="D26" i="1" s="1"/>
  <c r="E27" i="1"/>
  <c r="D27" i="1" s="1"/>
  <c r="E28" i="1"/>
  <c r="D28" i="1" s="1"/>
  <c r="E29" i="1"/>
  <c r="D29" i="1" s="1"/>
  <c r="E31" i="1"/>
  <c r="D31" i="1" s="1"/>
  <c r="E19" i="1" l="1"/>
  <c r="D19" i="1" s="1"/>
  <c r="E18" i="1" l="1"/>
  <c r="D18" i="1" s="1"/>
  <c r="F13" i="1" l="1"/>
  <c r="F9" i="1" l="1"/>
  <c r="E40" i="1" l="1"/>
  <c r="D40" i="1" l="1"/>
  <c r="I50" i="1" l="1"/>
  <c r="H50" i="1"/>
  <c r="G50" i="1"/>
  <c r="F50" i="1"/>
  <c r="E49" i="1"/>
  <c r="D49" i="1" s="1"/>
  <c r="E47" i="1"/>
  <c r="D47" i="1" s="1"/>
  <c r="H46" i="1"/>
  <c r="G46" i="1"/>
  <c r="F46" i="1"/>
  <c r="E44" i="1"/>
  <c r="D44" i="1" s="1"/>
  <c r="E42" i="1"/>
  <c r="D42" i="1" s="1"/>
  <c r="F41" i="1"/>
  <c r="E38" i="1"/>
  <c r="D38" i="1" s="1"/>
  <c r="E35" i="1"/>
  <c r="G34" i="1"/>
  <c r="E33" i="1"/>
  <c r="D33" i="1" s="1"/>
  <c r="E24" i="1"/>
  <c r="D24" i="1" s="1"/>
  <c r="E23" i="1"/>
  <c r="D23" i="1" s="1"/>
  <c r="E22" i="1"/>
  <c r="D22" i="1" s="1"/>
  <c r="E21" i="1"/>
  <c r="E17" i="1"/>
  <c r="E16" i="1"/>
  <c r="D16" i="1" s="1"/>
  <c r="E15" i="1"/>
  <c r="D15" i="1" s="1"/>
  <c r="E14" i="1"/>
  <c r="I13" i="1"/>
  <c r="H13" i="1"/>
  <c r="G13" i="1"/>
  <c r="E12" i="1"/>
  <c r="D12" i="1" s="1"/>
  <c r="E11" i="1"/>
  <c r="D11" i="1" s="1"/>
  <c r="E10" i="1"/>
  <c r="I9" i="1"/>
  <c r="H9" i="1"/>
  <c r="G9" i="1"/>
  <c r="D35" i="1" l="1"/>
  <c r="D34" i="1" s="1"/>
  <c r="E34" i="1"/>
  <c r="D41" i="1"/>
  <c r="D21" i="1"/>
  <c r="D20" i="1" s="1"/>
  <c r="E20" i="1"/>
  <c r="D46" i="1"/>
  <c r="D17" i="1"/>
  <c r="E13" i="1"/>
  <c r="E9" i="1"/>
  <c r="E41" i="1"/>
  <c r="E50" i="1"/>
  <c r="D14" i="1"/>
  <c r="D10" i="1"/>
  <c r="D9" i="1" s="1"/>
  <c r="E46" i="1"/>
  <c r="D13" i="1" l="1"/>
</calcChain>
</file>

<file path=xl/sharedStrings.xml><?xml version="1.0" encoding="utf-8"?>
<sst xmlns="http://schemas.openxmlformats.org/spreadsheetml/2006/main" count="96" uniqueCount="60">
  <si>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</si>
  <si>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</si>
  <si>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</si>
  <si>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</si>
  <si>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</si>
  <si>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</si>
  <si>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</si>
  <si>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</si>
  <si>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</si>
  <si>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</si>
  <si>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</si>
  <si>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</si>
  <si>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</si>
  <si>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</si>
  <si>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</si>
  <si>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</si>
  <si>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</si>
  <si>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</si>
  <si>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</si>
  <si>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Gospodarka Komunalna i Ochrona Środowiska</t>
  </si>
  <si>
    <t>Kultura fizyczna</t>
  </si>
  <si>
    <t>OGÓŁEM</t>
  </si>
  <si>
    <t>Modernizacja budynku komunalnego Kraszewo 33</t>
  </si>
  <si>
    <t>Modernizacja Szkoły Podstawowej Rogóz</t>
  </si>
  <si>
    <t>Zakup pojemników</t>
  </si>
  <si>
    <t>SUW Kraszewo</t>
  </si>
  <si>
    <t>SUW Runowo</t>
  </si>
  <si>
    <t>Modernizacja i remont drogi publicznej Nr 117001 N na odcinku Drwęca droga wojewódzka 513</t>
  </si>
  <si>
    <t xml:space="preserve">Modernizacja i remont  odcinka drogi publicznej Nr 117003 N Babiak Bugi </t>
  </si>
  <si>
    <t xml:space="preserve">Zakup ciągnika z przyczepą </t>
  </si>
  <si>
    <t>Modernizacja budynku komunalnego Drwęca 4 (dokumentacja)</t>
  </si>
  <si>
    <t>Modernizacja budynku komunalnego Stryjkowo10</t>
  </si>
  <si>
    <t>Modernizacja budynku komunalnego Kierz 8 (adaptacja budynku na pomieszczenie sanitarne)</t>
  </si>
  <si>
    <t>Modernizacja budynku komunalnego Kochanówka 17 (wymiana instalacji co)</t>
  </si>
  <si>
    <t>Modernizacja budynku komunalnego Jarandowo 1/1 (podłogi)</t>
  </si>
  <si>
    <t xml:space="preserve">Modernizacja budynku komunalnego Runowo 24 </t>
  </si>
  <si>
    <t>Modernizacja budynku komunalnego Markajmy Bartoszycka 28 (ocieplenie stropodachu)</t>
  </si>
  <si>
    <t>Utwardzenie terenu posesji UG (dokumentacja)</t>
  </si>
  <si>
    <t>Wykupienie pokoi 25,26,27</t>
  </si>
  <si>
    <t>Zakup pieca c.o.</t>
  </si>
  <si>
    <t>Zakup komputerów</t>
  </si>
  <si>
    <t>Zakup lampy solarnej w m.Workiejmy</t>
  </si>
  <si>
    <t>Zakup głównego Serwera Bazodanowego</t>
  </si>
  <si>
    <t>WYDATKI  INWESTYCYJNE  NA  2019 R.</t>
  </si>
  <si>
    <t>Załącznik Nr 3 do Uchwały Nr ………. Rady  Gminy Lidzbark Warmiński z dnia …………...  2018r.</t>
  </si>
  <si>
    <t>Modernizacja i remont  odcinka drogi wewnętrznej dz. Nr 99 , 12/3, 17 obręb Nowa Wieś Wielka</t>
  </si>
  <si>
    <t>Modernizacja i remont  drogi publicznej 117016 N Pilnik Nowosady etap II</t>
  </si>
  <si>
    <t>Program do obsługi ewidencji dróg gminnych wewnętrznych etap I</t>
  </si>
  <si>
    <t>Modernizacja budynku komunalnego Kochanówka 17/2 (likwidacja barier architektonicznych, dokumentacja)</t>
  </si>
  <si>
    <t>Modernizacja budynku komunalnego Stryjkowo 47 (ekspertyza budowlana, dokumentacja techniczna)</t>
  </si>
  <si>
    <t>Zakup pieca co</t>
  </si>
  <si>
    <t>Modernizacja budynku Urzędu gminy</t>
  </si>
  <si>
    <t>Zakup samochodu osobowo-terenowego</t>
  </si>
  <si>
    <t>Modernizacja sieci komputerowej, wizyjnej, elektrycznej (projekt i wykonawstwo )</t>
  </si>
  <si>
    <t>Modernizacja oświetlenia drogowego przy drodze wewnętrznej działka Nr 100/17 obręb Kłębowo</t>
  </si>
  <si>
    <t>Utworzenie infrastruktury rekreacyjnej w postaci placu zabaw w Morawie</t>
  </si>
  <si>
    <t>Budowa sieci kanalizacyjnej w Markajmach</t>
  </si>
  <si>
    <t>rok budżetowy 2019 (6+7+8+9)</t>
  </si>
  <si>
    <t xml:space="preserve">Modernizacja budynku komunalnego Runowo biblioteka </t>
  </si>
  <si>
    <t>Zakup maszyny stolarskiej (grubościówko-wyrówniarka)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</si>
</sst>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35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>
      <alignment horizontal="left" vertical="center"/>
    </xf>
  </cellStyleXfs>
  <cellXfs count="146">
    <xf numFmtId="0" fontId="0" fillId="0" borderId="0" xfId="0"/>
    <xf numFmtId="0" fontId="1" fillId="0" borderId="0" xfId="1" applyNumberFormat="1" applyFont="1" applyFill="1" applyBorder="1" applyAlignment="1" applyProtection="1"/>
    <xf numFmtId="0" fontId="0" fillId="0" borderId="0" xfId="0" applyFont="1"/>
    <xf numFmtId="43" fontId="5" fillId="0" borderId="3" xfId="2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43" fontId="9" fillId="0" borderId="3" xfId="2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43" fontId="11" fillId="2" borderId="5" xfId="2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43" fontId="0" fillId="0" borderId="0" xfId="0" applyNumberFormat="1" applyFont="1"/>
    <xf numFmtId="0" fontId="14" fillId="0" borderId="25" xfId="1" applyFont="1" applyFill="1" applyBorder="1" applyAlignment="1">
      <alignment horizontal="center" vertical="center"/>
    </xf>
    <xf numFmtId="0" fontId="21" fillId="2" borderId="27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21" fillId="0" borderId="25" xfId="1" applyFont="1" applyFill="1" applyBorder="1" applyAlignment="1">
      <alignment horizontal="center" vertical="center"/>
    </xf>
    <xf numFmtId="0" fontId="21" fillId="2" borderId="31" xfId="1" applyFont="1" applyFill="1" applyBorder="1" applyAlignment="1">
      <alignment horizontal="center" vertical="center"/>
    </xf>
    <xf numFmtId="43" fontId="17" fillId="0" borderId="24" xfId="2" applyFont="1" applyBorder="1" applyAlignment="1">
      <alignment horizontal="right" vertical="center"/>
    </xf>
    <xf numFmtId="43" fontId="17" fillId="0" borderId="22" xfId="2" applyFont="1" applyBorder="1" applyAlignment="1">
      <alignment horizontal="right" vertical="center"/>
    </xf>
    <xf numFmtId="43" fontId="22" fillId="2" borderId="5" xfId="2" applyFont="1" applyFill="1" applyBorder="1" applyAlignment="1">
      <alignment horizontal="right" vertical="center"/>
    </xf>
    <xf numFmtId="3" fontId="26" fillId="0" borderId="22" xfId="1" applyNumberFormat="1" applyFont="1" applyFill="1" applyBorder="1" applyAlignment="1">
      <alignment horizontal="right" vertical="center" wrapText="1"/>
    </xf>
    <xf numFmtId="43" fontId="26" fillId="0" borderId="22" xfId="2" applyFont="1" applyBorder="1" applyAlignment="1">
      <alignment horizontal="right" vertical="center" wrapText="1"/>
    </xf>
    <xf numFmtId="43" fontId="26" fillId="0" borderId="24" xfId="2" applyFont="1" applyBorder="1" applyAlignment="1">
      <alignment horizontal="right" vertical="center" wrapText="1"/>
    </xf>
    <xf numFmtId="43" fontId="22" fillId="2" borderId="20" xfId="2" applyFont="1" applyFill="1" applyBorder="1" applyAlignment="1">
      <alignment horizontal="right" vertical="center"/>
    </xf>
    <xf numFmtId="43" fontId="28" fillId="0" borderId="24" xfId="2" applyFont="1" applyBorder="1" applyAlignment="1">
      <alignment horizontal="right" vertical="center"/>
    </xf>
    <xf numFmtId="43" fontId="28" fillId="0" borderId="22" xfId="2" applyFont="1" applyBorder="1" applyAlignment="1">
      <alignment horizontal="right" vertical="center"/>
    </xf>
    <xf numFmtId="3" fontId="17" fillId="0" borderId="24" xfId="1" applyNumberFormat="1" applyFont="1" applyFill="1" applyBorder="1" applyAlignment="1">
      <alignment horizontal="right" vertical="center" wrapText="1"/>
    </xf>
    <xf numFmtId="3" fontId="17" fillId="0" borderId="22" xfId="1" applyNumberFormat="1" applyFont="1" applyFill="1" applyBorder="1" applyAlignment="1">
      <alignment horizontal="right" vertical="center" wrapText="1"/>
    </xf>
    <xf numFmtId="43" fontId="23" fillId="2" borderId="5" xfId="4" applyFont="1" applyFill="1" applyBorder="1" applyAlignment="1">
      <alignment horizontal="right" vertical="center"/>
    </xf>
    <xf numFmtId="43" fontId="22" fillId="2" borderId="34" xfId="2" applyFont="1" applyFill="1" applyBorder="1" applyAlignment="1">
      <alignment horizontal="right" vertical="center"/>
    </xf>
    <xf numFmtId="43" fontId="23" fillId="2" borderId="34" xfId="4" applyFont="1" applyFill="1" applyBorder="1" applyAlignment="1">
      <alignment horizontal="right" vertical="center"/>
    </xf>
    <xf numFmtId="43" fontId="22" fillId="0" borderId="22" xfId="2" applyFont="1" applyBorder="1" applyAlignment="1">
      <alignment horizontal="right" vertical="center" wrapText="1"/>
    </xf>
    <xf numFmtId="43" fontId="27" fillId="0" borderId="22" xfId="4" applyFont="1" applyBorder="1" applyAlignment="1">
      <alignment horizontal="right" vertical="center" wrapText="1"/>
    </xf>
    <xf numFmtId="0" fontId="25" fillId="0" borderId="8" xfId="1" applyFont="1" applyFill="1" applyBorder="1" applyAlignment="1">
      <alignment horizontal="center" vertical="center"/>
    </xf>
    <xf numFmtId="3" fontId="17" fillId="0" borderId="36" xfId="1" applyNumberFormat="1" applyFont="1" applyFill="1" applyBorder="1" applyAlignment="1">
      <alignment horizontal="right" vertical="center" wrapText="1"/>
    </xf>
    <xf numFmtId="43" fontId="26" fillId="0" borderId="36" xfId="2" applyFont="1" applyBorder="1" applyAlignment="1">
      <alignment horizontal="right" vertical="center" wrapText="1"/>
    </xf>
    <xf numFmtId="0" fontId="14" fillId="0" borderId="38" xfId="1" applyFont="1" applyFill="1" applyBorder="1" applyAlignment="1">
      <alignment horizontal="center" vertical="center"/>
    </xf>
    <xf numFmtId="43" fontId="17" fillId="0" borderId="40" xfId="2" applyFont="1" applyBorder="1" applyAlignment="1">
      <alignment horizontal="right" vertical="center"/>
    </xf>
    <xf numFmtId="43" fontId="18" fillId="3" borderId="22" xfId="2" applyFont="1" applyFill="1" applyBorder="1" applyAlignment="1" applyProtection="1">
      <alignment horizontal="center" vertical="center" wrapText="1"/>
    </xf>
    <xf numFmtId="43" fontId="26" fillId="0" borderId="24" xfId="2" applyFont="1" applyBorder="1" applyAlignment="1">
      <alignment horizontal="center" vertical="center"/>
    </xf>
    <xf numFmtId="43" fontId="26" fillId="0" borderId="22" xfId="2" applyFont="1" applyBorder="1" applyAlignment="1">
      <alignment horizontal="center" vertical="center"/>
    </xf>
    <xf numFmtId="43" fontId="27" fillId="0" borderId="22" xfId="4" applyFont="1" applyBorder="1" applyAlignment="1">
      <alignment horizontal="center" vertical="center" wrapText="1"/>
    </xf>
    <xf numFmtId="43" fontId="7" fillId="0" borderId="3" xfId="4" applyFont="1" applyFill="1" applyBorder="1" applyAlignment="1">
      <alignment horizontal="center" vertical="center" wrapText="1"/>
    </xf>
    <xf numFmtId="43" fontId="12" fillId="2" borderId="5" xfId="4" applyFont="1" applyFill="1" applyBorder="1" applyAlignment="1">
      <alignment horizontal="center" vertical="center"/>
    </xf>
    <xf numFmtId="43" fontId="19" fillId="0" borderId="24" xfId="4" applyFont="1" applyBorder="1" applyAlignment="1">
      <alignment horizontal="right" vertical="center"/>
    </xf>
    <xf numFmtId="43" fontId="19" fillId="0" borderId="22" xfId="4" applyFont="1" applyBorder="1" applyAlignment="1">
      <alignment horizontal="right" vertical="center"/>
    </xf>
    <xf numFmtId="43" fontId="23" fillId="2" borderId="20" xfId="4" applyFont="1" applyFill="1" applyBorder="1" applyAlignment="1">
      <alignment horizontal="right" vertical="center"/>
    </xf>
    <xf numFmtId="43" fontId="29" fillId="0" borderId="24" xfId="4" applyFont="1" applyBorder="1" applyAlignment="1">
      <alignment horizontal="right" vertical="center"/>
    </xf>
    <xf numFmtId="43" fontId="29" fillId="0" borderId="22" xfId="4" applyFont="1" applyBorder="1" applyAlignment="1">
      <alignment horizontal="right" vertical="center"/>
    </xf>
    <xf numFmtId="43" fontId="27" fillId="0" borderId="24" xfId="4" applyFont="1" applyFill="1" applyBorder="1" applyAlignment="1">
      <alignment horizontal="right" vertical="center" wrapText="1"/>
    </xf>
    <xf numFmtId="43" fontId="27" fillId="0" borderId="22" xfId="4" applyFont="1" applyFill="1" applyBorder="1" applyAlignment="1">
      <alignment horizontal="right" vertical="center" wrapText="1"/>
    </xf>
    <xf numFmtId="43" fontId="27" fillId="0" borderId="36" xfId="4" applyFont="1" applyFill="1" applyBorder="1" applyAlignment="1">
      <alignment horizontal="right" vertical="center" wrapText="1"/>
    </xf>
    <xf numFmtId="43" fontId="19" fillId="0" borderId="40" xfId="4" applyFont="1" applyBorder="1" applyAlignment="1">
      <alignment horizontal="right" vertical="center"/>
    </xf>
    <xf numFmtId="43" fontId="33" fillId="0" borderId="0" xfId="4" applyFont="1"/>
    <xf numFmtId="0" fontId="1" fillId="0" borderId="0" xfId="1" applyNumberFormat="1" applyFont="1" applyFill="1" applyBorder="1" applyAlignment="1" applyProtection="1">
      <alignment horizontal="center"/>
    </xf>
    <xf numFmtId="43" fontId="22" fillId="2" borderId="5" xfId="2" applyFont="1" applyFill="1" applyBorder="1" applyAlignment="1">
      <alignment horizontal="center" vertical="center"/>
    </xf>
    <xf numFmtId="43" fontId="18" fillId="3" borderId="37" xfId="2" applyFont="1" applyFill="1" applyBorder="1" applyAlignment="1" applyProtection="1">
      <alignment horizontal="center" vertical="center" wrapText="1"/>
    </xf>
    <xf numFmtId="43" fontId="18" fillId="3" borderId="40" xfId="2" applyFont="1" applyFill="1" applyBorder="1" applyAlignment="1" applyProtection="1">
      <alignment horizontal="center" vertical="center" wrapText="1"/>
    </xf>
    <xf numFmtId="43" fontId="22" fillId="2" borderId="34" xfId="2" applyFont="1" applyFill="1" applyBorder="1" applyAlignment="1">
      <alignment horizontal="center" vertical="center"/>
    </xf>
    <xf numFmtId="43" fontId="31" fillId="4" borderId="35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17" fillId="0" borderId="24" xfId="2" applyFont="1" applyBorder="1" applyAlignment="1">
      <alignment horizontal="center" vertical="center"/>
    </xf>
    <xf numFmtId="43" fontId="17" fillId="0" borderId="37" xfId="2" applyFont="1" applyBorder="1" applyAlignment="1">
      <alignment horizontal="center" vertical="center"/>
    </xf>
    <xf numFmtId="43" fontId="17" fillId="0" borderId="36" xfId="2" applyFont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43" fontId="16" fillId="3" borderId="23" xfId="3" applyFont="1" applyFill="1" applyBorder="1" applyAlignment="1" applyProtection="1">
      <alignment horizontal="center" vertical="center" wrapText="1"/>
    </xf>
    <xf numFmtId="43" fontId="16" fillId="3" borderId="29" xfId="3" applyFont="1" applyFill="1" applyBorder="1" applyAlignment="1" applyProtection="1">
      <alignment horizontal="center" vertical="center" wrapText="1"/>
    </xf>
    <xf numFmtId="43" fontId="16" fillId="3" borderId="37" xfId="3" applyFont="1" applyFill="1" applyBorder="1" applyAlignment="1" applyProtection="1">
      <alignment horizontal="center" vertical="center" wrapText="1"/>
    </xf>
    <xf numFmtId="43" fontId="17" fillId="0" borderId="30" xfId="2" applyFont="1" applyBorder="1" applyAlignment="1">
      <alignment horizontal="center" vertical="center"/>
    </xf>
    <xf numFmtId="43" fontId="16" fillId="3" borderId="30" xfId="3" applyFont="1" applyFill="1" applyBorder="1" applyAlignment="1" applyProtection="1">
      <alignment horizontal="center" vertical="center" wrapText="1"/>
    </xf>
    <xf numFmtId="49" fontId="8" fillId="0" borderId="16" xfId="4" applyNumberFormat="1" applyFont="1" applyFill="1" applyBorder="1" applyAlignment="1">
      <alignment horizontal="center" vertical="center" wrapText="1"/>
    </xf>
    <xf numFmtId="43" fontId="22" fillId="2" borderId="33" xfId="2" applyFont="1" applyFill="1" applyBorder="1" applyAlignment="1">
      <alignment horizontal="right" vertical="center"/>
    </xf>
    <xf numFmtId="43" fontId="23" fillId="2" borderId="33" xfId="4" applyFont="1" applyFill="1" applyBorder="1" applyAlignment="1">
      <alignment horizontal="right" vertical="center"/>
    </xf>
    <xf numFmtId="4" fontId="24" fillId="2" borderId="42" xfId="1" applyNumberFormat="1" applyFont="1" applyFill="1" applyBorder="1" applyAlignment="1">
      <alignment horizontal="center" vertical="center"/>
    </xf>
    <xf numFmtId="4" fontId="20" fillId="0" borderId="43" xfId="1" applyNumberFormat="1" applyFont="1" applyFill="1" applyBorder="1" applyAlignment="1">
      <alignment horizontal="center" vertical="center"/>
    </xf>
    <xf numFmtId="4" fontId="20" fillId="0" borderId="44" xfId="1" applyNumberFormat="1" applyFont="1" applyFill="1" applyBorder="1" applyAlignment="1">
      <alignment horizontal="center" vertical="center"/>
    </xf>
    <xf numFmtId="4" fontId="20" fillId="0" borderId="45" xfId="1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 wrapText="1"/>
    </xf>
    <xf numFmtId="43" fontId="13" fillId="2" borderId="46" xfId="2" applyFont="1" applyFill="1" applyBorder="1" applyAlignment="1">
      <alignment vertical="center"/>
    </xf>
    <xf numFmtId="4" fontId="20" fillId="0" borderId="47" xfId="1" applyNumberFormat="1" applyFont="1" applyFill="1" applyBorder="1" applyAlignment="1">
      <alignment horizontal="center" vertical="center"/>
    </xf>
    <xf numFmtId="4" fontId="24" fillId="2" borderId="46" xfId="1" applyNumberFormat="1" applyFont="1" applyFill="1" applyBorder="1" applyAlignment="1">
      <alignment horizontal="center" vertical="center"/>
    </xf>
    <xf numFmtId="4" fontId="32" fillId="4" borderId="48" xfId="1" applyNumberFormat="1" applyFont="1" applyFill="1" applyBorder="1" applyAlignment="1">
      <alignment horizontal="center" vertical="center"/>
    </xf>
    <xf numFmtId="0" fontId="15" fillId="3" borderId="26" xfId="0" applyNumberFormat="1" applyFont="1" applyFill="1" applyBorder="1" applyAlignment="1" applyProtection="1">
      <alignment horizontal="left" vertical="center" wrapText="1"/>
    </xf>
    <xf numFmtId="0" fontId="25" fillId="0" borderId="52" xfId="1" applyFont="1" applyFill="1" applyBorder="1" applyAlignment="1">
      <alignment horizontal="center" vertical="center"/>
    </xf>
    <xf numFmtId="0" fontId="21" fillId="2" borderId="41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15" fillId="3" borderId="26" xfId="1" applyNumberFormat="1" applyFont="1" applyFill="1" applyBorder="1" applyAlignment="1" applyProtection="1">
      <alignment horizontal="left" vertical="center" wrapText="1"/>
    </xf>
    <xf numFmtId="0" fontId="21" fillId="2" borderId="7" xfId="1" applyFont="1" applyFill="1" applyBorder="1" applyAlignment="1">
      <alignment vertical="center" wrapText="1"/>
    </xf>
    <xf numFmtId="0" fontId="21" fillId="2" borderId="32" xfId="1" applyFont="1" applyFill="1" applyBorder="1" applyAlignment="1">
      <alignment vertical="center" wrapText="1"/>
    </xf>
    <xf numFmtId="0" fontId="18" fillId="3" borderId="26" xfId="0" applyNumberFormat="1" applyFont="1" applyFill="1" applyBorder="1" applyAlignment="1" applyProtection="1">
      <alignment horizontal="left" vertical="center" wrapText="1"/>
    </xf>
    <xf numFmtId="0" fontId="18" fillId="3" borderId="39" xfId="0" applyNumberFormat="1" applyFont="1" applyFill="1" applyBorder="1" applyAlignment="1" applyProtection="1">
      <alignment horizontal="left" vertical="center" wrapText="1"/>
    </xf>
    <xf numFmtId="0" fontId="8" fillId="0" borderId="54" xfId="1" applyFont="1" applyFill="1" applyBorder="1" applyAlignment="1">
      <alignment horizontal="center" vertical="center" wrapText="1"/>
    </xf>
    <xf numFmtId="0" fontId="10" fillId="2" borderId="55" xfId="1" applyFont="1" applyFill="1" applyBorder="1" applyAlignment="1">
      <alignment horizontal="center" vertical="center"/>
    </xf>
    <xf numFmtId="0" fontId="15" fillId="0" borderId="56" xfId="1" applyFont="1" applyFill="1" applyBorder="1" applyAlignment="1">
      <alignment horizontal="center" vertical="center"/>
    </xf>
    <xf numFmtId="0" fontId="15" fillId="0" borderId="52" xfId="1" applyFont="1" applyFill="1" applyBorder="1" applyAlignment="1">
      <alignment horizontal="center" vertical="center"/>
    </xf>
    <xf numFmtId="49" fontId="15" fillId="0" borderId="52" xfId="1" applyNumberFormat="1" applyFont="1" applyFill="1" applyBorder="1" applyAlignment="1">
      <alignment horizontal="center" vertical="center"/>
    </xf>
    <xf numFmtId="0" fontId="21" fillId="2" borderId="55" xfId="1" applyFont="1" applyFill="1" applyBorder="1" applyAlignment="1">
      <alignment horizontal="center" vertical="center"/>
    </xf>
    <xf numFmtId="0" fontId="25" fillId="0" borderId="57" xfId="1" applyFont="1" applyFill="1" applyBorder="1" applyAlignment="1">
      <alignment horizontal="center" vertical="center"/>
    </xf>
    <xf numFmtId="0" fontId="25" fillId="0" borderId="53" xfId="1" applyFont="1" applyFill="1" applyBorder="1" applyAlignment="1">
      <alignment horizontal="center" vertical="center"/>
    </xf>
    <xf numFmtId="0" fontId="3" fillId="0" borderId="56" xfId="1" applyFont="1" applyFill="1" applyBorder="1" applyAlignment="1">
      <alignment horizontal="center" vertical="center"/>
    </xf>
    <xf numFmtId="0" fontId="14" fillId="0" borderId="52" xfId="1" applyFont="1" applyFill="1" applyBorder="1" applyAlignment="1">
      <alignment horizontal="center" vertical="center"/>
    </xf>
    <xf numFmtId="0" fontId="3" fillId="0" borderId="52" xfId="1" applyFont="1" applyFill="1" applyBorder="1" applyAlignment="1">
      <alignment horizontal="center" vertical="center"/>
    </xf>
    <xf numFmtId="0" fontId="25" fillId="0" borderId="56" xfId="1" applyFont="1" applyFill="1" applyBorder="1" applyAlignment="1">
      <alignment horizontal="center" vertical="center"/>
    </xf>
    <xf numFmtId="0" fontId="14" fillId="0" borderId="58" xfId="1" applyFont="1" applyFill="1" applyBorder="1" applyAlignment="1">
      <alignment horizontal="center" vertical="center"/>
    </xf>
    <xf numFmtId="43" fontId="18" fillId="3" borderId="22" xfId="2" applyFont="1" applyFill="1" applyBorder="1" applyAlignment="1" applyProtection="1">
      <alignment horizontal="center" vertical="center"/>
    </xf>
    <xf numFmtId="0" fontId="25" fillId="0" borderId="60" xfId="1" applyFont="1" applyFill="1" applyBorder="1" applyAlignment="1">
      <alignment horizontal="center" vertical="center"/>
    </xf>
    <xf numFmtId="43" fontId="22" fillId="2" borderId="33" xfId="2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4" fillId="0" borderId="22" xfId="5" quotePrefix="1" applyFont="1" applyBorder="1" applyAlignment="1">
      <alignment horizontal="left" vertical="center" wrapText="1"/>
    </xf>
    <xf numFmtId="0" fontId="34" fillId="0" borderId="24" xfId="5" quotePrefix="1" applyFont="1" applyBorder="1" applyAlignment="1">
      <alignment horizontal="left" vertical="center" wrapText="1"/>
    </xf>
    <xf numFmtId="0" fontId="34" fillId="0" borderId="36" xfId="5" quotePrefix="1" applyFont="1" applyBorder="1" applyAlignment="1">
      <alignment horizontal="left" vertical="center" wrapText="1"/>
    </xf>
    <xf numFmtId="164" fontId="34" fillId="0" borderId="22" xfId="4" quotePrefix="1" applyNumberFormat="1" applyFont="1" applyBorder="1" applyAlignment="1">
      <alignment horizontal="center" vertical="center" wrapText="1"/>
    </xf>
    <xf numFmtId="43" fontId="17" fillId="0" borderId="22" xfId="2" applyFont="1" applyBorder="1" applyAlignment="1">
      <alignment horizontal="center" vertical="center"/>
    </xf>
    <xf numFmtId="43" fontId="18" fillId="3" borderId="30" xfId="2" applyFont="1" applyFill="1" applyBorder="1" applyAlignment="1" applyProtection="1">
      <alignment horizontal="center" vertical="center" wrapText="1"/>
    </xf>
    <xf numFmtId="0" fontId="34" fillId="0" borderId="40" xfId="5" quotePrefix="1" applyFont="1" applyBorder="1" applyAlignment="1">
      <alignment horizontal="left" vertical="center" wrapText="1"/>
    </xf>
    <xf numFmtId="43" fontId="7" fillId="0" borderId="11" xfId="2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30" fillId="4" borderId="49" xfId="1" applyFont="1" applyFill="1" applyBorder="1" applyAlignment="1">
      <alignment horizontal="center" vertical="center"/>
    </xf>
    <xf numFmtId="0" fontId="30" fillId="4" borderId="50" xfId="1" applyFont="1" applyFill="1" applyBorder="1" applyAlignment="1">
      <alignment horizontal="center" vertical="center"/>
    </xf>
    <xf numFmtId="0" fontId="30" fillId="4" borderId="51" xfId="1" applyFont="1" applyFill="1" applyBorder="1" applyAlignment="1">
      <alignment horizontal="center" vertical="center"/>
    </xf>
    <xf numFmtId="43" fontId="3" fillId="0" borderId="0" xfId="2" applyFont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59" xfId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43" fontId="5" fillId="0" borderId="4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3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</cellXfs>
  <cellStyles count="6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  <cellStyle name="S3" xfId="5" xr:uid="{6EF400CF-3BC1-4948-872F-61DE6FF4A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A28" workbookViewId="0">
      <selection activeCell="J52" sqref="J52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3" style="2" customWidth="1"/>
    <col min="4" max="4" width="13.140625" style="73" customWidth="1"/>
    <col min="5" max="5" width="13.5703125" style="73" customWidth="1"/>
    <col min="6" max="6" width="14" style="68" customWidth="1"/>
    <col min="7" max="7" width="11" style="2" customWidth="1"/>
    <col min="8" max="8" width="14" style="116" customWidth="1"/>
    <col min="9" max="9" width="12.7109375" style="61" customWidth="1"/>
    <col min="10" max="10" width="8.42578125" style="2" customWidth="1"/>
    <col min="11" max="11" width="21.5703125" style="2" customWidth="1"/>
    <col min="12" max="16384" width="9.140625" style="2"/>
  </cols>
  <sheetData>
    <row r="1" spans="1:11" ht="32.25" customHeight="1" x14ac:dyDescent="0.25">
      <c r="A1" s="1"/>
      <c r="B1" s="1"/>
      <c r="C1" s="1"/>
      <c r="D1" s="72"/>
      <c r="E1" s="72"/>
      <c r="F1" s="131" t="s">
        <v>44</v>
      </c>
      <c r="G1" s="131"/>
      <c r="H1" s="131"/>
      <c r="I1" s="131"/>
      <c r="J1" s="131"/>
    </row>
    <row r="2" spans="1:11" ht="15" customHeight="1" x14ac:dyDescent="0.25">
      <c r="A2" s="1"/>
      <c r="B2" s="1"/>
      <c r="C2" s="1"/>
      <c r="D2" s="72"/>
      <c r="E2" s="72"/>
      <c r="F2" s="62"/>
      <c r="G2" s="1"/>
      <c r="H2" s="132"/>
      <c r="I2" s="132"/>
      <c r="J2" s="132"/>
    </row>
    <row r="3" spans="1:11" ht="15.75" customHeight="1" x14ac:dyDescent="0.25">
      <c r="A3" s="133" t="s">
        <v>43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1" ht="16.5" customHeight="1" thickBot="1" x14ac:dyDescent="0.3">
      <c r="A4" s="133"/>
      <c r="B4" s="133"/>
      <c r="C4" s="133"/>
      <c r="D4" s="133"/>
      <c r="E4" s="133"/>
      <c r="F4" s="133"/>
      <c r="G4" s="133"/>
      <c r="H4" s="133"/>
      <c r="I4" s="133"/>
      <c r="J4" s="133"/>
    </row>
    <row r="5" spans="1:11" ht="16.5" customHeight="1" thickBot="1" x14ac:dyDescent="0.3">
      <c r="A5" s="134" t="s">
        <v>0</v>
      </c>
      <c r="B5" s="136" t="s">
        <v>1</v>
      </c>
      <c r="C5" s="138" t="s">
        <v>2</v>
      </c>
      <c r="D5" s="140" t="s">
        <v>3</v>
      </c>
      <c r="E5" s="143" t="s">
        <v>4</v>
      </c>
      <c r="F5" s="126"/>
      <c r="G5" s="126"/>
      <c r="H5" s="126"/>
      <c r="I5" s="127"/>
      <c r="J5" s="144" t="s">
        <v>5</v>
      </c>
    </row>
    <row r="6" spans="1:11" ht="15.75" customHeight="1" thickBot="1" x14ac:dyDescent="0.3">
      <c r="A6" s="135"/>
      <c r="B6" s="137"/>
      <c r="C6" s="139"/>
      <c r="D6" s="141"/>
      <c r="E6" s="124" t="s">
        <v>57</v>
      </c>
      <c r="F6" s="125" t="s">
        <v>6</v>
      </c>
      <c r="G6" s="126"/>
      <c r="H6" s="126"/>
      <c r="I6" s="127"/>
      <c r="J6" s="145"/>
    </row>
    <row r="7" spans="1:11" ht="49.5" customHeight="1" thickBot="1" x14ac:dyDescent="0.3">
      <c r="A7" s="135"/>
      <c r="B7" s="137"/>
      <c r="C7" s="139"/>
      <c r="D7" s="142"/>
      <c r="E7" s="124"/>
      <c r="F7" s="3" t="s">
        <v>7</v>
      </c>
      <c r="G7" s="4" t="s">
        <v>8</v>
      </c>
      <c r="H7" s="5" t="s">
        <v>9</v>
      </c>
      <c r="I7" s="50" t="s">
        <v>10</v>
      </c>
      <c r="J7" s="145"/>
    </row>
    <row r="8" spans="1:11" ht="12" customHeight="1" thickTop="1" thickBot="1" x14ac:dyDescent="0.3">
      <c r="A8" s="6">
        <v>1</v>
      </c>
      <c r="B8" s="100">
        <v>2</v>
      </c>
      <c r="C8" s="7">
        <v>3</v>
      </c>
      <c r="D8" s="8">
        <v>4</v>
      </c>
      <c r="E8" s="9">
        <v>5</v>
      </c>
      <c r="F8" s="10">
        <v>6</v>
      </c>
      <c r="G8" s="11">
        <v>7</v>
      </c>
      <c r="H8" s="11">
        <v>8</v>
      </c>
      <c r="I8" s="79">
        <v>9</v>
      </c>
      <c r="J8" s="86">
        <v>10</v>
      </c>
    </row>
    <row r="9" spans="1:11" ht="27" customHeight="1" thickBot="1" x14ac:dyDescent="0.3">
      <c r="A9" s="12" t="s">
        <v>11</v>
      </c>
      <c r="B9" s="101"/>
      <c r="C9" s="94" t="s">
        <v>12</v>
      </c>
      <c r="D9" s="13">
        <f t="shared" ref="D9:I9" si="0">SUM(D10:D12)</f>
        <v>1181884</v>
      </c>
      <c r="E9" s="13">
        <f t="shared" si="0"/>
        <v>1181884</v>
      </c>
      <c r="F9" s="13">
        <f t="shared" si="0"/>
        <v>676827</v>
      </c>
      <c r="G9" s="13">
        <f t="shared" si="0"/>
        <v>0</v>
      </c>
      <c r="H9" s="13">
        <f t="shared" si="0"/>
        <v>0</v>
      </c>
      <c r="I9" s="51">
        <f t="shared" si="0"/>
        <v>505057</v>
      </c>
      <c r="J9" s="87">
        <v>0</v>
      </c>
    </row>
    <row r="10" spans="1:11" ht="15" customHeight="1" x14ac:dyDescent="0.25">
      <c r="A10" s="14"/>
      <c r="B10" s="102" t="s">
        <v>13</v>
      </c>
      <c r="C10" s="117" t="s">
        <v>56</v>
      </c>
      <c r="D10" s="74">
        <f t="shared" ref="D10:D12" si="1">E10</f>
        <v>140000</v>
      </c>
      <c r="E10" s="69">
        <f t="shared" ref="E10:E12" si="2">SUM(F10:I10)</f>
        <v>140000</v>
      </c>
      <c r="F10" s="46">
        <v>140000</v>
      </c>
      <c r="G10" s="25"/>
      <c r="H10" s="25"/>
      <c r="I10" s="52">
        <v>0</v>
      </c>
      <c r="J10" s="88" t="s">
        <v>14</v>
      </c>
      <c r="K10" s="15"/>
    </row>
    <row r="11" spans="1:11" ht="15" customHeight="1" x14ac:dyDescent="0.25">
      <c r="A11" s="16"/>
      <c r="B11" s="103" t="s">
        <v>13</v>
      </c>
      <c r="C11" s="117" t="s">
        <v>25</v>
      </c>
      <c r="D11" s="74">
        <f t="shared" si="1"/>
        <v>104577</v>
      </c>
      <c r="E11" s="69">
        <f t="shared" si="2"/>
        <v>104577</v>
      </c>
      <c r="F11" s="46">
        <v>53919</v>
      </c>
      <c r="G11" s="26"/>
      <c r="H11" s="26"/>
      <c r="I11" s="53">
        <v>50658</v>
      </c>
      <c r="J11" s="83" t="s">
        <v>14</v>
      </c>
      <c r="K11" s="15"/>
    </row>
    <row r="12" spans="1:11" ht="15" customHeight="1" thickBot="1" x14ac:dyDescent="0.3">
      <c r="A12" s="16"/>
      <c r="B12" s="104" t="s">
        <v>13</v>
      </c>
      <c r="C12" s="117" t="s">
        <v>26</v>
      </c>
      <c r="D12" s="74">
        <f t="shared" si="1"/>
        <v>937307</v>
      </c>
      <c r="E12" s="69">
        <f t="shared" si="2"/>
        <v>937307</v>
      </c>
      <c r="F12" s="46">
        <v>482908</v>
      </c>
      <c r="G12" s="26"/>
      <c r="H12" s="26"/>
      <c r="I12" s="53">
        <v>454399</v>
      </c>
      <c r="J12" s="83" t="s">
        <v>14</v>
      </c>
      <c r="K12" s="15"/>
    </row>
    <row r="13" spans="1:11" ht="24" customHeight="1" thickBot="1" x14ac:dyDescent="0.3">
      <c r="A13" s="17">
        <v>600</v>
      </c>
      <c r="B13" s="105"/>
      <c r="C13" s="96" t="s">
        <v>15</v>
      </c>
      <c r="D13" s="63">
        <f t="shared" ref="D13:I13" si="3">SUM(D14:D19)</f>
        <v>3776600</v>
      </c>
      <c r="E13" s="63">
        <f t="shared" si="3"/>
        <v>3776600</v>
      </c>
      <c r="F13" s="63">
        <f t="shared" si="3"/>
        <v>1897124</v>
      </c>
      <c r="G13" s="27">
        <f t="shared" si="3"/>
        <v>0</v>
      </c>
      <c r="H13" s="27">
        <f t="shared" si="3"/>
        <v>100000</v>
      </c>
      <c r="I13" s="36">
        <f t="shared" si="3"/>
        <v>1779476</v>
      </c>
      <c r="J13" s="89"/>
    </row>
    <row r="14" spans="1:11" ht="22.5" customHeight="1" x14ac:dyDescent="0.25">
      <c r="A14" s="18"/>
      <c r="B14" s="106">
        <v>60016</v>
      </c>
      <c r="C14" s="117" t="s">
        <v>27</v>
      </c>
      <c r="D14" s="74">
        <f t="shared" ref="D14:D19" si="4">E14</f>
        <v>250000</v>
      </c>
      <c r="E14" s="69">
        <f t="shared" ref="E14:E19" si="5">SUM(F14:I14)</f>
        <v>250000</v>
      </c>
      <c r="F14" s="46">
        <v>150000</v>
      </c>
      <c r="G14" s="25"/>
      <c r="H14" s="25">
        <v>100000</v>
      </c>
      <c r="I14" s="52"/>
      <c r="J14" s="88" t="s">
        <v>14</v>
      </c>
    </row>
    <row r="15" spans="1:11" ht="24.75" customHeight="1" x14ac:dyDescent="0.25">
      <c r="A15" s="19"/>
      <c r="B15" s="92">
        <v>60016</v>
      </c>
      <c r="C15" s="117" t="s">
        <v>28</v>
      </c>
      <c r="D15" s="74">
        <f t="shared" si="4"/>
        <v>150000</v>
      </c>
      <c r="E15" s="69">
        <f t="shared" si="5"/>
        <v>150000</v>
      </c>
      <c r="F15" s="46">
        <v>150000</v>
      </c>
      <c r="G15" s="28"/>
      <c r="H15" s="29"/>
      <c r="I15" s="40"/>
      <c r="J15" s="83" t="s">
        <v>14</v>
      </c>
    </row>
    <row r="16" spans="1:11" ht="22.5" customHeight="1" x14ac:dyDescent="0.25">
      <c r="A16" s="19"/>
      <c r="B16" s="92">
        <v>60016</v>
      </c>
      <c r="C16" s="117" t="s">
        <v>45</v>
      </c>
      <c r="D16" s="74">
        <f t="shared" si="4"/>
        <v>150000</v>
      </c>
      <c r="E16" s="69">
        <f t="shared" si="5"/>
        <v>150000</v>
      </c>
      <c r="F16" s="46">
        <v>150000</v>
      </c>
      <c r="G16" s="28"/>
      <c r="H16" s="29"/>
      <c r="I16" s="40"/>
      <c r="J16" s="83" t="s">
        <v>14</v>
      </c>
    </row>
    <row r="17" spans="1:10" ht="22.5" customHeight="1" x14ac:dyDescent="0.25">
      <c r="A17" s="19"/>
      <c r="B17" s="92">
        <v>60016</v>
      </c>
      <c r="C17" s="117" t="s">
        <v>46</v>
      </c>
      <c r="D17" s="74">
        <f t="shared" si="4"/>
        <v>2796600</v>
      </c>
      <c r="E17" s="69">
        <f t="shared" si="5"/>
        <v>2796600</v>
      </c>
      <c r="F17" s="46">
        <v>1017124</v>
      </c>
      <c r="G17" s="28"/>
      <c r="H17" s="29"/>
      <c r="I17" s="40">
        <v>1779476</v>
      </c>
      <c r="J17" s="83" t="s">
        <v>14</v>
      </c>
    </row>
    <row r="18" spans="1:10" ht="22.5" customHeight="1" x14ac:dyDescent="0.25">
      <c r="A18" s="19"/>
      <c r="B18" s="114">
        <v>60016</v>
      </c>
      <c r="C18" s="118" t="s">
        <v>29</v>
      </c>
      <c r="D18" s="74">
        <f t="shared" si="4"/>
        <v>400000</v>
      </c>
      <c r="E18" s="69">
        <f t="shared" si="5"/>
        <v>400000</v>
      </c>
      <c r="F18" s="46">
        <v>400000</v>
      </c>
      <c r="G18" s="28"/>
      <c r="H18" s="29"/>
      <c r="I18" s="40"/>
      <c r="J18" s="83" t="s">
        <v>14</v>
      </c>
    </row>
    <row r="19" spans="1:10" ht="22.5" customHeight="1" thickBot="1" x14ac:dyDescent="0.3">
      <c r="A19" s="19"/>
      <c r="B19" s="114">
        <v>60016</v>
      </c>
      <c r="C19" s="119" t="s">
        <v>47</v>
      </c>
      <c r="D19" s="74">
        <f t="shared" si="4"/>
        <v>30000</v>
      </c>
      <c r="E19" s="69">
        <f t="shared" si="5"/>
        <v>30000</v>
      </c>
      <c r="F19" s="46">
        <v>30000</v>
      </c>
      <c r="G19" s="28"/>
      <c r="H19" s="29"/>
      <c r="I19" s="40"/>
      <c r="J19" s="83" t="s">
        <v>14</v>
      </c>
    </row>
    <row r="20" spans="1:10" ht="26.25" customHeight="1" thickTop="1" thickBot="1" x14ac:dyDescent="0.3">
      <c r="A20" s="93">
        <v>700</v>
      </c>
      <c r="B20" s="93"/>
      <c r="C20" s="97" t="s">
        <v>16</v>
      </c>
      <c r="D20" s="115">
        <f>SUM(D21:D33)</f>
        <v>282000</v>
      </c>
      <c r="E20" s="115">
        <f t="shared" ref="E20:I20" si="6">SUM(E21:E33)</f>
        <v>282000</v>
      </c>
      <c r="F20" s="115">
        <f t="shared" si="6"/>
        <v>282000</v>
      </c>
      <c r="G20" s="115">
        <f t="shared" si="6"/>
        <v>0</v>
      </c>
      <c r="H20" s="115">
        <f t="shared" si="6"/>
        <v>0</v>
      </c>
      <c r="I20" s="115">
        <f t="shared" si="6"/>
        <v>0</v>
      </c>
      <c r="J20" s="82"/>
    </row>
    <row r="21" spans="1:10" ht="26.25" thickTop="1" x14ac:dyDescent="0.25">
      <c r="A21" s="21"/>
      <c r="B21" s="108">
        <v>70005</v>
      </c>
      <c r="C21" s="117" t="s">
        <v>30</v>
      </c>
      <c r="D21" s="75">
        <f>E21</f>
        <v>10000</v>
      </c>
      <c r="E21" s="69">
        <f t="shared" ref="E21:E33" si="7">SUM(F21:I21)</f>
        <v>10000</v>
      </c>
      <c r="F21" s="120">
        <v>10000</v>
      </c>
      <c r="G21" s="32"/>
      <c r="H21" s="32"/>
      <c r="I21" s="55"/>
      <c r="J21" s="88" t="s">
        <v>14</v>
      </c>
    </row>
    <row r="22" spans="1:10" ht="27.75" customHeight="1" x14ac:dyDescent="0.25">
      <c r="A22" s="22"/>
      <c r="B22" s="109">
        <v>70005</v>
      </c>
      <c r="C22" s="117" t="s">
        <v>48</v>
      </c>
      <c r="D22" s="75">
        <f>E22</f>
        <v>10000</v>
      </c>
      <c r="E22" s="69">
        <f t="shared" si="7"/>
        <v>10000</v>
      </c>
      <c r="F22" s="120">
        <v>10000</v>
      </c>
      <c r="G22" s="33"/>
      <c r="H22" s="33"/>
      <c r="I22" s="56"/>
      <c r="J22" s="83" t="s">
        <v>14</v>
      </c>
    </row>
    <row r="23" spans="1:10" ht="25.5" x14ac:dyDescent="0.25">
      <c r="A23" s="22"/>
      <c r="B23" s="109">
        <v>70005</v>
      </c>
      <c r="C23" s="117" t="s">
        <v>49</v>
      </c>
      <c r="D23" s="75">
        <f t="shared" ref="D23:D33" si="8">E23</f>
        <v>10000</v>
      </c>
      <c r="E23" s="69">
        <f t="shared" si="7"/>
        <v>10000</v>
      </c>
      <c r="F23" s="120">
        <v>10000</v>
      </c>
      <c r="G23" s="33"/>
      <c r="H23" s="33"/>
      <c r="I23" s="56"/>
      <c r="J23" s="83" t="s">
        <v>14</v>
      </c>
    </row>
    <row r="24" spans="1:10" x14ac:dyDescent="0.25">
      <c r="A24" s="16"/>
      <c r="B24" s="110">
        <v>70005</v>
      </c>
      <c r="C24" s="117" t="s">
        <v>31</v>
      </c>
      <c r="D24" s="75">
        <f t="shared" si="8"/>
        <v>30000</v>
      </c>
      <c r="E24" s="69">
        <f t="shared" si="7"/>
        <v>30000</v>
      </c>
      <c r="F24" s="120">
        <v>30000</v>
      </c>
      <c r="G24" s="26"/>
      <c r="H24" s="26"/>
      <c r="I24" s="53"/>
      <c r="J24" s="83" t="s">
        <v>14</v>
      </c>
    </row>
    <row r="25" spans="1:10" x14ac:dyDescent="0.25">
      <c r="A25" s="16"/>
      <c r="B25" s="109">
        <v>70005</v>
      </c>
      <c r="C25" s="117" t="s">
        <v>22</v>
      </c>
      <c r="D25" s="75">
        <f t="shared" si="8"/>
        <v>45000</v>
      </c>
      <c r="E25" s="69">
        <f t="shared" ref="E25:E32" si="9">SUM(F25:I25)</f>
        <v>45000</v>
      </c>
      <c r="F25" s="120">
        <v>45000</v>
      </c>
      <c r="G25" s="26"/>
      <c r="H25" s="26"/>
      <c r="I25" s="53"/>
      <c r="J25" s="83" t="s">
        <v>14</v>
      </c>
    </row>
    <row r="26" spans="1:10" ht="25.5" x14ac:dyDescent="0.25">
      <c r="A26" s="16"/>
      <c r="B26" s="110">
        <v>70005</v>
      </c>
      <c r="C26" s="117" t="s">
        <v>32</v>
      </c>
      <c r="D26" s="75">
        <f t="shared" si="8"/>
        <v>10500</v>
      </c>
      <c r="E26" s="69">
        <f t="shared" si="9"/>
        <v>10500</v>
      </c>
      <c r="F26" s="120">
        <v>10500</v>
      </c>
      <c r="G26" s="26"/>
      <c r="H26" s="26"/>
      <c r="I26" s="53"/>
      <c r="J26" s="83" t="s">
        <v>14</v>
      </c>
    </row>
    <row r="27" spans="1:10" ht="25.5" x14ac:dyDescent="0.25">
      <c r="A27" s="16"/>
      <c r="B27" s="109">
        <v>70005</v>
      </c>
      <c r="C27" s="117" t="s">
        <v>33</v>
      </c>
      <c r="D27" s="75">
        <f t="shared" si="8"/>
        <v>35000</v>
      </c>
      <c r="E27" s="69">
        <f t="shared" si="9"/>
        <v>35000</v>
      </c>
      <c r="F27" s="120">
        <v>35000</v>
      </c>
      <c r="G27" s="26"/>
      <c r="H27" s="26"/>
      <c r="I27" s="53"/>
      <c r="J27" s="83" t="s">
        <v>14</v>
      </c>
    </row>
    <row r="28" spans="1:10" ht="25.5" x14ac:dyDescent="0.25">
      <c r="A28" s="16"/>
      <c r="B28" s="110">
        <v>70005</v>
      </c>
      <c r="C28" s="117" t="s">
        <v>34</v>
      </c>
      <c r="D28" s="75">
        <f t="shared" si="8"/>
        <v>10500</v>
      </c>
      <c r="E28" s="69">
        <f t="shared" si="9"/>
        <v>10500</v>
      </c>
      <c r="F28" s="120">
        <v>10500</v>
      </c>
      <c r="G28" s="26"/>
      <c r="H28" s="26"/>
      <c r="I28" s="53"/>
      <c r="J28" s="83" t="s">
        <v>14</v>
      </c>
    </row>
    <row r="29" spans="1:10" ht="17.25" customHeight="1" x14ac:dyDescent="0.25">
      <c r="A29" s="16"/>
      <c r="B29" s="109">
        <v>70005</v>
      </c>
      <c r="C29" s="117" t="s">
        <v>35</v>
      </c>
      <c r="D29" s="75">
        <f t="shared" si="8"/>
        <v>50000</v>
      </c>
      <c r="E29" s="69">
        <f t="shared" si="9"/>
        <v>50000</v>
      </c>
      <c r="F29" s="120">
        <v>50000</v>
      </c>
      <c r="G29" s="26"/>
      <c r="H29" s="26"/>
      <c r="I29" s="53"/>
      <c r="J29" s="83" t="s">
        <v>14</v>
      </c>
    </row>
    <row r="30" spans="1:10" ht="25.5" x14ac:dyDescent="0.25">
      <c r="A30" s="16"/>
      <c r="B30" s="109">
        <v>70006</v>
      </c>
      <c r="C30" s="117" t="s">
        <v>58</v>
      </c>
      <c r="D30" s="75">
        <f t="shared" si="8"/>
        <v>15000</v>
      </c>
      <c r="E30" s="69">
        <f t="shared" ref="E30" si="10">SUM(F30:I30)</f>
        <v>15000</v>
      </c>
      <c r="F30" s="120">
        <v>15000</v>
      </c>
      <c r="G30" s="26"/>
      <c r="H30" s="26"/>
      <c r="I30" s="53"/>
      <c r="J30" s="83" t="s">
        <v>14</v>
      </c>
    </row>
    <row r="31" spans="1:10" ht="28.5" customHeight="1" x14ac:dyDescent="0.25">
      <c r="A31" s="16"/>
      <c r="B31" s="109">
        <v>70005</v>
      </c>
      <c r="C31" s="117" t="s">
        <v>36</v>
      </c>
      <c r="D31" s="75">
        <f t="shared" si="8"/>
        <v>20000</v>
      </c>
      <c r="E31" s="69">
        <f t="shared" si="9"/>
        <v>20000</v>
      </c>
      <c r="F31" s="120">
        <v>20000</v>
      </c>
      <c r="G31" s="26"/>
      <c r="H31" s="26"/>
      <c r="I31" s="53"/>
      <c r="J31" s="83" t="s">
        <v>14</v>
      </c>
    </row>
    <row r="32" spans="1:10" ht="28.5" customHeight="1" x14ac:dyDescent="0.25">
      <c r="A32" s="16"/>
      <c r="B32" s="109">
        <v>70005</v>
      </c>
      <c r="C32" s="123" t="s">
        <v>59</v>
      </c>
      <c r="D32" s="75">
        <f t="shared" si="8"/>
        <v>21000</v>
      </c>
      <c r="E32" s="69">
        <f t="shared" si="9"/>
        <v>21000</v>
      </c>
      <c r="F32" s="120">
        <v>21000</v>
      </c>
      <c r="G32" s="26"/>
      <c r="H32" s="26"/>
      <c r="I32" s="53"/>
      <c r="J32" s="83" t="s">
        <v>14</v>
      </c>
    </row>
    <row r="33" spans="1:10" ht="17.25" customHeight="1" thickBot="1" x14ac:dyDescent="0.3">
      <c r="A33" s="16"/>
      <c r="B33" s="109">
        <v>70005</v>
      </c>
      <c r="C33" s="91" t="s">
        <v>50</v>
      </c>
      <c r="D33" s="75">
        <f t="shared" si="8"/>
        <v>15000</v>
      </c>
      <c r="E33" s="69">
        <f t="shared" si="7"/>
        <v>15000</v>
      </c>
      <c r="F33" s="46">
        <v>15000</v>
      </c>
      <c r="G33" s="26"/>
      <c r="H33" s="26"/>
      <c r="I33" s="53"/>
      <c r="J33" s="83" t="s">
        <v>14</v>
      </c>
    </row>
    <row r="34" spans="1:10" ht="27.75" customHeight="1" thickBot="1" x14ac:dyDescent="0.3">
      <c r="A34" s="20">
        <v>750</v>
      </c>
      <c r="B34" s="105"/>
      <c r="C34" s="96" t="s">
        <v>17</v>
      </c>
      <c r="D34" s="63">
        <f>SUM(D35:D40)</f>
        <v>308000</v>
      </c>
      <c r="E34" s="63">
        <f t="shared" ref="E34:F34" si="11">SUM(E35:E40)</f>
        <v>308000</v>
      </c>
      <c r="F34" s="63">
        <f t="shared" si="11"/>
        <v>308000</v>
      </c>
      <c r="G34" s="27">
        <f>SUM(G35:G38)</f>
        <v>0</v>
      </c>
      <c r="H34" s="31"/>
      <c r="I34" s="54"/>
      <c r="J34" s="89"/>
    </row>
    <row r="35" spans="1:10" ht="15" customHeight="1" x14ac:dyDescent="0.25">
      <c r="A35" s="18"/>
      <c r="B35" s="111">
        <v>75023</v>
      </c>
      <c r="C35" s="117" t="s">
        <v>51</v>
      </c>
      <c r="D35" s="74">
        <f t="shared" ref="D35:D40" si="12">E35</f>
        <v>90000</v>
      </c>
      <c r="E35" s="69">
        <f t="shared" ref="E35:E40" si="13">SUM(F35:I35)</f>
        <v>90000</v>
      </c>
      <c r="F35" s="46">
        <v>90000</v>
      </c>
      <c r="G35" s="34"/>
      <c r="H35" s="30"/>
      <c r="I35" s="57"/>
      <c r="J35" s="88" t="s">
        <v>14</v>
      </c>
    </row>
    <row r="36" spans="1:10" ht="15" customHeight="1" x14ac:dyDescent="0.25">
      <c r="A36" s="18"/>
      <c r="B36" s="111">
        <v>75023</v>
      </c>
      <c r="C36" s="117" t="s">
        <v>37</v>
      </c>
      <c r="D36" s="74">
        <f t="shared" ref="D36:D37" si="14">E36</f>
        <v>25000</v>
      </c>
      <c r="E36" s="69">
        <f t="shared" ref="E36:E37" si="15">SUM(F36:I36)</f>
        <v>25000</v>
      </c>
      <c r="F36" s="46">
        <v>25000</v>
      </c>
      <c r="G36" s="34"/>
      <c r="H36" s="30"/>
      <c r="I36" s="57"/>
      <c r="J36" s="88" t="s">
        <v>14</v>
      </c>
    </row>
    <row r="37" spans="1:10" ht="15" customHeight="1" x14ac:dyDescent="0.25">
      <c r="A37" s="18"/>
      <c r="B37" s="111">
        <v>75023</v>
      </c>
      <c r="C37" s="117" t="s">
        <v>52</v>
      </c>
      <c r="D37" s="74">
        <f t="shared" si="14"/>
        <v>80000</v>
      </c>
      <c r="E37" s="69">
        <f t="shared" si="15"/>
        <v>80000</v>
      </c>
      <c r="F37" s="46">
        <v>80000</v>
      </c>
      <c r="G37" s="34"/>
      <c r="H37" s="30"/>
      <c r="I37" s="57"/>
      <c r="J37" s="88" t="s">
        <v>14</v>
      </c>
    </row>
    <row r="38" spans="1:10" ht="15" customHeight="1" x14ac:dyDescent="0.25">
      <c r="A38" s="19"/>
      <c r="B38" s="92">
        <v>75023</v>
      </c>
      <c r="C38" s="117" t="s">
        <v>38</v>
      </c>
      <c r="D38" s="74">
        <f t="shared" si="12"/>
        <v>60000</v>
      </c>
      <c r="E38" s="121">
        <f t="shared" si="13"/>
        <v>60000</v>
      </c>
      <c r="F38" s="46">
        <v>60000</v>
      </c>
      <c r="G38" s="35"/>
      <c r="H38" s="29"/>
      <c r="I38" s="58"/>
      <c r="J38" s="83" t="s">
        <v>14</v>
      </c>
    </row>
    <row r="39" spans="1:10" ht="15" customHeight="1" x14ac:dyDescent="0.25">
      <c r="A39" s="18"/>
      <c r="B39" s="111">
        <v>75023</v>
      </c>
      <c r="C39" s="117" t="s">
        <v>42</v>
      </c>
      <c r="D39" s="78">
        <f t="shared" si="12"/>
        <v>23000</v>
      </c>
      <c r="E39" s="77">
        <f t="shared" si="13"/>
        <v>23000</v>
      </c>
      <c r="F39" s="122">
        <v>23000</v>
      </c>
      <c r="G39" s="34"/>
      <c r="H39" s="30"/>
      <c r="I39" s="57"/>
      <c r="J39" s="83" t="s">
        <v>14</v>
      </c>
    </row>
    <row r="40" spans="1:10" ht="25.5" customHeight="1" thickBot="1" x14ac:dyDescent="0.3">
      <c r="A40" s="41"/>
      <c r="B40" s="107">
        <v>75023</v>
      </c>
      <c r="C40" s="118" t="s">
        <v>53</v>
      </c>
      <c r="D40" s="76">
        <f t="shared" si="12"/>
        <v>30000</v>
      </c>
      <c r="E40" s="70">
        <f t="shared" si="13"/>
        <v>30000</v>
      </c>
      <c r="F40" s="64">
        <v>30000</v>
      </c>
      <c r="G40" s="42"/>
      <c r="H40" s="43"/>
      <c r="I40" s="59"/>
      <c r="J40" s="84" t="s">
        <v>14</v>
      </c>
    </row>
    <row r="41" spans="1:10" ht="27" customHeight="1" thickTop="1" thickBot="1" x14ac:dyDescent="0.3">
      <c r="A41" s="93">
        <v>801</v>
      </c>
      <c r="B41" s="93"/>
      <c r="C41" s="97" t="s">
        <v>18</v>
      </c>
      <c r="D41" s="66">
        <f>SUM(D42:D45)</f>
        <v>80000</v>
      </c>
      <c r="E41" s="66">
        <f>SUM(E42:E45)</f>
        <v>80000</v>
      </c>
      <c r="F41" s="66">
        <f>SUM(F42:F45)</f>
        <v>80000</v>
      </c>
      <c r="G41" s="80"/>
      <c r="H41" s="80"/>
      <c r="I41" s="81"/>
      <c r="J41" s="82"/>
    </row>
    <row r="42" spans="1:10" ht="15" customHeight="1" thickTop="1" x14ac:dyDescent="0.25">
      <c r="A42" s="16"/>
      <c r="B42" s="109">
        <v>80101</v>
      </c>
      <c r="C42" s="98" t="s">
        <v>23</v>
      </c>
      <c r="D42" s="77">
        <f t="shared" ref="D42:D44" si="16">E42</f>
        <v>35000</v>
      </c>
      <c r="E42" s="69">
        <f t="shared" ref="E42:E44" si="17">SUM(F42:I42)</f>
        <v>35000</v>
      </c>
      <c r="F42" s="46">
        <v>35000</v>
      </c>
      <c r="G42" s="26"/>
      <c r="H42" s="26"/>
      <c r="I42" s="53"/>
      <c r="J42" s="83" t="s">
        <v>14</v>
      </c>
    </row>
    <row r="43" spans="1:10" ht="15" customHeight="1" x14ac:dyDescent="0.25">
      <c r="A43" s="16"/>
      <c r="B43" s="109">
        <v>80101</v>
      </c>
      <c r="C43" s="98" t="s">
        <v>39</v>
      </c>
      <c r="D43" s="77">
        <f t="shared" si="16"/>
        <v>15000</v>
      </c>
      <c r="E43" s="69">
        <f t="shared" si="17"/>
        <v>15000</v>
      </c>
      <c r="F43" s="46">
        <v>15000</v>
      </c>
      <c r="G43" s="26"/>
      <c r="H43" s="26"/>
      <c r="I43" s="53"/>
      <c r="J43" s="83" t="s">
        <v>14</v>
      </c>
    </row>
    <row r="44" spans="1:10" ht="15" customHeight="1" thickBot="1" x14ac:dyDescent="0.3">
      <c r="A44" s="16"/>
      <c r="B44" s="109">
        <v>80101</v>
      </c>
      <c r="C44" s="91" t="s">
        <v>40</v>
      </c>
      <c r="D44" s="77">
        <f t="shared" si="16"/>
        <v>30000</v>
      </c>
      <c r="E44" s="69">
        <f t="shared" si="17"/>
        <v>30000</v>
      </c>
      <c r="F44" s="46">
        <v>30000</v>
      </c>
      <c r="G44" s="26"/>
      <c r="H44" s="26"/>
      <c r="I44" s="53"/>
      <c r="J44" s="83" t="s">
        <v>14</v>
      </c>
    </row>
    <row r="45" spans="1:10" ht="15.75" hidden="1" customHeight="1" thickBot="1" x14ac:dyDescent="0.3">
      <c r="A45" s="44"/>
      <c r="B45" s="112"/>
      <c r="C45" s="99"/>
      <c r="D45" s="70"/>
      <c r="E45" s="71"/>
      <c r="F45" s="65"/>
      <c r="G45" s="45"/>
      <c r="H45" s="45"/>
      <c r="I45" s="60"/>
      <c r="J45" s="85"/>
    </row>
    <row r="46" spans="1:10" ht="21.75" customHeight="1" thickBot="1" x14ac:dyDescent="0.3">
      <c r="A46" s="20">
        <v>900</v>
      </c>
      <c r="B46" s="105"/>
      <c r="C46" s="96" t="s">
        <v>19</v>
      </c>
      <c r="D46" s="63">
        <f>SUM(D47:D49)</f>
        <v>85000</v>
      </c>
      <c r="E46" s="63">
        <f>SUM(E47:E49)</f>
        <v>85000</v>
      </c>
      <c r="F46" s="63">
        <f>SUM(F47:F49)</f>
        <v>85000</v>
      </c>
      <c r="G46" s="27">
        <f>SUM(G47:G49)</f>
        <v>0</v>
      </c>
      <c r="H46" s="27">
        <f>SUM(H47:H49)</f>
        <v>0</v>
      </c>
      <c r="I46" s="54"/>
      <c r="J46" s="89"/>
    </row>
    <row r="47" spans="1:10" ht="15" customHeight="1" x14ac:dyDescent="0.25">
      <c r="A47" s="19"/>
      <c r="B47" s="92">
        <v>90002</v>
      </c>
      <c r="C47" s="95" t="s">
        <v>24</v>
      </c>
      <c r="D47" s="74">
        <f>E47</f>
        <v>20000</v>
      </c>
      <c r="E47" s="69">
        <f>SUM(F47:I47)</f>
        <v>20000</v>
      </c>
      <c r="F47" s="48">
        <v>20000</v>
      </c>
      <c r="G47" s="28"/>
      <c r="H47" s="29"/>
      <c r="I47" s="58"/>
      <c r="J47" s="83" t="s">
        <v>14</v>
      </c>
    </row>
    <row r="48" spans="1:10" ht="27" customHeight="1" x14ac:dyDescent="0.25">
      <c r="A48" s="19"/>
      <c r="B48" s="92">
        <v>90015</v>
      </c>
      <c r="C48" s="117" t="s">
        <v>54</v>
      </c>
      <c r="D48" s="74">
        <f>E48</f>
        <v>50000</v>
      </c>
      <c r="E48" s="69">
        <f>F48</f>
        <v>50000</v>
      </c>
      <c r="F48" s="48">
        <v>50000</v>
      </c>
      <c r="G48" s="28"/>
      <c r="H48" s="29"/>
      <c r="I48" s="58"/>
      <c r="J48" s="83" t="s">
        <v>14</v>
      </c>
    </row>
    <row r="49" spans="1:10" ht="15" customHeight="1" thickBot="1" x14ac:dyDescent="0.3">
      <c r="A49" s="19"/>
      <c r="B49" s="92">
        <v>90015</v>
      </c>
      <c r="C49" s="98" t="s">
        <v>41</v>
      </c>
      <c r="D49" s="74">
        <f>E49</f>
        <v>15000</v>
      </c>
      <c r="E49" s="69">
        <f>SUM(F49:I49)</f>
        <v>15000</v>
      </c>
      <c r="F49" s="113">
        <v>15000</v>
      </c>
      <c r="G49" s="28"/>
      <c r="H49" s="29"/>
      <c r="I49" s="58"/>
      <c r="J49" s="83" t="s">
        <v>14</v>
      </c>
    </row>
    <row r="50" spans="1:10" ht="19.5" customHeight="1" thickTop="1" thickBot="1" x14ac:dyDescent="0.3">
      <c r="A50" s="24">
        <v>926</v>
      </c>
      <c r="B50" s="93"/>
      <c r="C50" s="97" t="s">
        <v>20</v>
      </c>
      <c r="D50" s="66">
        <f t="shared" ref="D50:I50" si="18">SUM(D51:D51)</f>
        <v>33000</v>
      </c>
      <c r="E50" s="66">
        <f t="shared" si="18"/>
        <v>33000</v>
      </c>
      <c r="F50" s="66">
        <f t="shared" si="18"/>
        <v>13000</v>
      </c>
      <c r="G50" s="37">
        <f t="shared" si="18"/>
        <v>0</v>
      </c>
      <c r="H50" s="37">
        <f t="shared" si="18"/>
        <v>0</v>
      </c>
      <c r="I50" s="38">
        <f t="shared" si="18"/>
        <v>20000</v>
      </c>
      <c r="J50" s="82"/>
    </row>
    <row r="51" spans="1:10" ht="22.5" customHeight="1" thickTop="1" x14ac:dyDescent="0.25">
      <c r="A51" s="23"/>
      <c r="B51" s="92">
        <v>92601</v>
      </c>
      <c r="C51" s="91" t="s">
        <v>55</v>
      </c>
      <c r="D51" s="74">
        <f>E51</f>
        <v>33000</v>
      </c>
      <c r="E51" s="47">
        <f>F51+I51</f>
        <v>33000</v>
      </c>
      <c r="F51" s="46">
        <v>13000</v>
      </c>
      <c r="G51" s="39"/>
      <c r="H51" s="29"/>
      <c r="I51" s="49">
        <v>20000</v>
      </c>
      <c r="J51" s="83" t="s">
        <v>14</v>
      </c>
    </row>
    <row r="52" spans="1:10" ht="15.75" customHeight="1" thickBot="1" x14ac:dyDescent="0.3">
      <c r="A52" s="128" t="s">
        <v>21</v>
      </c>
      <c r="B52" s="129"/>
      <c r="C52" s="130"/>
      <c r="D52" s="67">
        <f>D9+D13+D20+D34+D41+D46+D50</f>
        <v>5746484</v>
      </c>
      <c r="E52" s="67">
        <f t="shared" ref="E52:I52" si="19">E9+E13+E20+E34+E41+E46+E50</f>
        <v>5746484</v>
      </c>
      <c r="F52" s="67">
        <f t="shared" si="19"/>
        <v>3341951</v>
      </c>
      <c r="G52" s="67">
        <f t="shared" si="19"/>
        <v>0</v>
      </c>
      <c r="H52" s="67">
        <f t="shared" si="19"/>
        <v>100000</v>
      </c>
      <c r="I52" s="67">
        <f t="shared" si="19"/>
        <v>2304533</v>
      </c>
      <c r="J52" s="90"/>
    </row>
  </sheetData>
  <mergeCells count="13">
    <mergeCell ref="E6:E7"/>
    <mergeCell ref="F6:I6"/>
    <mergeCell ref="A52:C52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UG</cp:lastModifiedBy>
  <cp:lastPrinted>2018-11-13T14:50:32Z</cp:lastPrinted>
  <dcterms:created xsi:type="dcterms:W3CDTF">2017-11-13T14:05:37Z</dcterms:created>
  <dcterms:modified xsi:type="dcterms:W3CDTF">2018-11-13T14:51:28Z</dcterms:modified>
</cp:coreProperties>
</file>