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9.5.246\fn\34\Projekt na 2019 r\"/>
    </mc:Choice>
  </mc:AlternateContent>
  <xr:revisionPtr revIDLastSave="0" documentId="13_ncr:1_{E5992828-A13C-448F-8E4A-583FA2F8808C}" xr6:coauthVersionLast="38" xr6:coauthVersionMax="38" xr10:uidLastSave="{00000000-0000-0000-0000-000000000000}"/>
  <bookViews>
    <workbookView xWindow="0" yWindow="0" windowWidth="28800" windowHeight="12225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62913"/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K14" i="1"/>
  <c r="L14" i="1"/>
  <c r="M14" i="1"/>
  <c r="N14" i="1"/>
  <c r="O14" i="1"/>
  <c r="P14" i="1"/>
  <c r="Q14" i="1"/>
  <c r="E14" i="1"/>
  <c r="M56" i="1"/>
  <c r="E56" i="1"/>
  <c r="M55" i="1"/>
  <c r="H55" i="1" s="1"/>
  <c r="H53" i="1" s="1"/>
  <c r="I55" i="1"/>
  <c r="I53" i="1" s="1"/>
  <c r="E55" i="1"/>
  <c r="E53" i="1" s="1"/>
  <c r="Q53" i="1"/>
  <c r="P53" i="1"/>
  <c r="O53" i="1"/>
  <c r="N53" i="1"/>
  <c r="L53" i="1"/>
  <c r="K53" i="1"/>
  <c r="J53" i="1"/>
  <c r="G53" i="1"/>
  <c r="F53" i="1"/>
  <c r="M53" i="1" l="1"/>
  <c r="M32" i="1"/>
  <c r="M31" i="1" s="1"/>
  <c r="I32" i="1"/>
  <c r="I31" i="1" s="1"/>
  <c r="E32" i="1"/>
  <c r="E31" i="1" s="1"/>
  <c r="Q31" i="1"/>
  <c r="P31" i="1"/>
  <c r="O31" i="1"/>
  <c r="N31" i="1"/>
  <c r="L31" i="1"/>
  <c r="K31" i="1"/>
  <c r="J31" i="1"/>
  <c r="G31" i="1"/>
  <c r="F31" i="1"/>
  <c r="H32" i="1" l="1"/>
  <c r="H31" i="1" s="1"/>
  <c r="E63" i="1" l="1"/>
  <c r="M64" i="1" l="1"/>
  <c r="I64" i="1"/>
  <c r="E64" i="1"/>
  <c r="M63" i="1"/>
  <c r="I63" i="1"/>
  <c r="H63" i="1" s="1"/>
  <c r="Q62" i="1"/>
  <c r="P62" i="1"/>
  <c r="O62" i="1"/>
  <c r="N62" i="1"/>
  <c r="L62" i="1"/>
  <c r="K62" i="1"/>
  <c r="J62" i="1"/>
  <c r="G62" i="1"/>
  <c r="F62" i="1"/>
  <c r="M62" i="1" l="1"/>
  <c r="H64" i="1"/>
  <c r="H62" i="1"/>
  <c r="E62" i="1"/>
  <c r="I62" i="1"/>
  <c r="E48" i="1"/>
  <c r="M48" i="1"/>
  <c r="M47" i="1"/>
  <c r="I47" i="1"/>
  <c r="Q45" i="1"/>
  <c r="P45" i="1"/>
  <c r="O45" i="1"/>
  <c r="N45" i="1"/>
  <c r="L45" i="1"/>
  <c r="K45" i="1"/>
  <c r="J45" i="1"/>
  <c r="I45" i="1" l="1"/>
  <c r="H47" i="1"/>
  <c r="H45" i="1" s="1"/>
  <c r="G45" i="1"/>
  <c r="M45" i="1"/>
  <c r="F45" i="1"/>
  <c r="E47" i="1" l="1"/>
  <c r="E45" i="1" s="1"/>
  <c r="J37" i="1" l="1"/>
  <c r="K37" i="1"/>
  <c r="L37" i="1"/>
  <c r="N37" i="1"/>
  <c r="O37" i="1"/>
  <c r="P37" i="1"/>
  <c r="Q37" i="1"/>
  <c r="M39" i="1" l="1"/>
  <c r="M26" i="1"/>
  <c r="M25" i="1" s="1"/>
  <c r="I26" i="1"/>
  <c r="I25" i="1" s="1"/>
  <c r="E26" i="1"/>
  <c r="E25" i="1" s="1"/>
  <c r="Q25" i="1"/>
  <c r="P25" i="1"/>
  <c r="O25" i="1"/>
  <c r="N25" i="1"/>
  <c r="L25" i="1"/>
  <c r="K25" i="1"/>
  <c r="J25" i="1"/>
  <c r="G25" i="1"/>
  <c r="F25" i="1"/>
  <c r="H26" i="1" l="1"/>
  <c r="H25" i="1" s="1"/>
  <c r="E70" i="1" l="1"/>
  <c r="E71" i="1"/>
  <c r="I70" i="1"/>
  <c r="I71" i="1"/>
  <c r="M70" i="1"/>
  <c r="M71" i="1"/>
  <c r="F69" i="1"/>
  <c r="F57" i="1" s="1"/>
  <c r="Q69" i="1"/>
  <c r="Q57" i="1" s="1"/>
  <c r="P69" i="1"/>
  <c r="P57" i="1" s="1"/>
  <c r="O69" i="1"/>
  <c r="O57" i="1" s="1"/>
  <c r="N69" i="1"/>
  <c r="N57" i="1" s="1"/>
  <c r="L69" i="1"/>
  <c r="L57" i="1" s="1"/>
  <c r="K69" i="1"/>
  <c r="K57" i="1" s="1"/>
  <c r="J69" i="1"/>
  <c r="J57" i="1" s="1"/>
  <c r="M69" i="1" l="1"/>
  <c r="M57" i="1" s="1"/>
  <c r="I69" i="1"/>
  <c r="I57" i="1" s="1"/>
  <c r="H70" i="1"/>
  <c r="E69" i="1"/>
  <c r="E57" i="1" s="1"/>
  <c r="H71" i="1"/>
  <c r="H69" i="1" l="1"/>
  <c r="H57" i="1" s="1"/>
  <c r="G69" i="1"/>
  <c r="G57" i="1" s="1"/>
  <c r="M40" i="1" l="1"/>
  <c r="M37" i="1" s="1"/>
  <c r="I40" i="1"/>
  <c r="E40" i="1" s="1"/>
  <c r="I39" i="1"/>
  <c r="H39" i="1" s="1"/>
  <c r="I37" i="1" l="1"/>
  <c r="F39" i="1"/>
  <c r="F37" i="1" s="1"/>
  <c r="H40" i="1"/>
  <c r="H37" i="1" s="1"/>
  <c r="G39" i="1"/>
  <c r="G37" i="1" s="1"/>
  <c r="M20" i="1"/>
  <c r="M19" i="1" s="1"/>
  <c r="I20" i="1"/>
  <c r="H20" i="1" s="1"/>
  <c r="H19" i="1" s="1"/>
  <c r="E20" i="1"/>
  <c r="E19" i="1" s="1"/>
  <c r="F19" i="1"/>
  <c r="G19" i="1"/>
  <c r="J19" i="1"/>
  <c r="K19" i="1"/>
  <c r="L19" i="1"/>
  <c r="N19" i="1"/>
  <c r="O19" i="1"/>
  <c r="P19" i="1"/>
  <c r="Q19" i="1"/>
  <c r="G72" i="1" l="1"/>
  <c r="N72" i="1"/>
  <c r="M72" i="1"/>
  <c r="Q72" i="1"/>
  <c r="P72" i="1"/>
  <c r="K72" i="1"/>
  <c r="L72" i="1"/>
  <c r="O72" i="1"/>
  <c r="J72" i="1"/>
  <c r="E39" i="1"/>
  <c r="E37" i="1" s="1"/>
  <c r="I19" i="1"/>
  <c r="E72" i="1" l="1"/>
  <c r="H72" i="1"/>
  <c r="F72" i="1"/>
  <c r="I72" i="1"/>
</calcChain>
</file>

<file path=xl/sharedStrings.xml><?xml version="1.0" encoding="utf-8"?>
<sst xmlns="http://schemas.openxmlformats.org/spreadsheetml/2006/main" count="115" uniqueCount="60">
  <si>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</si>
  <si>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</si>
  <si>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</si>
  <si>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</si>
  <si>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</si>
  <si>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</si>
  <si>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</si>
  <si>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</si>
  <si>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</si>
  <si>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</si>
  <si>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</si>
  <si>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</si>
  <si>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</si>
  <si>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</si>
  <si>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</si>
  <si>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</si>
  <si>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</si>
  <si>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</si>
  <si>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</si>
  <si>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</si>
  <si>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</si>
  <si>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</si>
  <si>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</si>
  <si>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</si>
  <si>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</si>
  <si>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</si>
  <si>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</si>
  <si>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</si>
  <si>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</si>
  <si>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</si>
  <si>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1.1</t>
  </si>
  <si>
    <t>Program Rozwoju Obszarów Wiejskich 2014-2020</t>
  </si>
  <si>
    <t>Budowa lub modernizacja dróg lokalnych</t>
  </si>
  <si>
    <t>Wsparcie na wdrażanie operacji w ramach strategii rozwoju lokalnego kierowanego przez społeczność</t>
  </si>
  <si>
    <t>Rady Gminy Lidzbark Warmiński</t>
  </si>
  <si>
    <t>Wsparcie inwestycji związanych z tworzeniem, ulepszaniem lub rozbudową wszystkich rodzajów małej infrastruktury, w tym inwestycji w energię odnawialną i oszczędzanie energii</t>
  </si>
  <si>
    <t>O10</t>
  </si>
  <si>
    <t>O1010</t>
  </si>
  <si>
    <t>Przebudowa SUW Runowo</t>
  </si>
  <si>
    <t>Przebudowa SUW Kraszewo</t>
  </si>
  <si>
    <t>Wydatki bieżacerazem:</t>
  </si>
  <si>
    <t>Właczenie społeczne</t>
  </si>
  <si>
    <t>Regionalny Program Operacyjny Województwa Warmińsko-Mazurskiego na lata 2014-2020</t>
  </si>
  <si>
    <t>Ułatwienie dostępu do przystepnych cenowo, trwałych oraz wysokiej jakości usług, w tym opieki zdrowotnej i usług socjalnych świadczonych w interesie ogólym</t>
  </si>
  <si>
    <t>Rodzina to siła</t>
  </si>
  <si>
    <t>Przebudowa drogi gminnej Nr 117016N w miejscowości Pilnik Nowosady Etap II</t>
  </si>
  <si>
    <t>Przebudowa drogi gminnej Nr 117030N w miejscowości Morawa</t>
  </si>
  <si>
    <t>z tego: 2018 r.</t>
  </si>
  <si>
    <t>Załącznik Nr 4</t>
  </si>
  <si>
    <t>z dnia ………..</t>
  </si>
  <si>
    <t>do Uchwały Nr…………</t>
  </si>
  <si>
    <t>Program operacyjny Polska Cyfrowa na lata 2014-2020</t>
  </si>
  <si>
    <t>Oś 3</t>
  </si>
  <si>
    <t>Ja w internecie</t>
  </si>
  <si>
    <t>2.2</t>
  </si>
  <si>
    <t>Utworzenie infrastruktury rekreacyjnej w postaci placu zabaw w Morawie</t>
  </si>
  <si>
    <t>z tego: 2019 r.</t>
  </si>
  <si>
    <t>Modernizacja i remont drogi publicznej 117016N Pilnik Nowosady Etap II</t>
  </si>
  <si>
    <t>1.3</t>
  </si>
  <si>
    <t>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</si>
</sst>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5" fillId="0" borderId="31" xfId="1" applyFont="1" applyBorder="1" applyAlignment="1">
      <alignment vertical="center" wrapText="1"/>
    </xf>
    <xf numFmtId="4" fontId="5" fillId="0" borderId="34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35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4" fillId="0" borderId="0" xfId="1" applyFont="1"/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7" fillId="0" borderId="10" xfId="1" applyNumberFormat="1" applyFont="1" applyBorder="1" applyAlignment="1">
      <alignment wrapText="1"/>
    </xf>
    <xf numFmtId="0" fontId="6" fillId="0" borderId="11" xfId="1" applyFont="1" applyBorder="1" applyAlignment="1">
      <alignment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horizontal="center" wrapText="1"/>
    </xf>
    <xf numFmtId="4" fontId="6" fillId="0" borderId="14" xfId="1" applyNumberFormat="1" applyFont="1" applyBorder="1" applyAlignment="1">
      <alignment wrapText="1"/>
    </xf>
    <xf numFmtId="4" fontId="7" fillId="0" borderId="14" xfId="1" applyNumberFormat="1" applyFont="1" applyBorder="1" applyAlignment="1">
      <alignment wrapText="1"/>
    </xf>
    <xf numFmtId="4" fontId="7" fillId="0" borderId="15" xfId="1" applyNumberFormat="1" applyFont="1" applyBorder="1" applyAlignment="1">
      <alignment wrapText="1"/>
    </xf>
    <xf numFmtId="0" fontId="6" fillId="0" borderId="40" xfId="1" applyFont="1" applyBorder="1" applyAlignment="1">
      <alignment wrapText="1"/>
    </xf>
    <xf numFmtId="0" fontId="6" fillId="0" borderId="41" xfId="1" applyFont="1" applyBorder="1" applyAlignment="1">
      <alignment wrapText="1"/>
    </xf>
    <xf numFmtId="0" fontId="6" fillId="0" borderId="42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7" fillId="0" borderId="43" xfId="1" applyNumberFormat="1" applyFont="1" applyBorder="1" applyAlignment="1">
      <alignment wrapText="1"/>
    </xf>
    <xf numFmtId="4" fontId="7" fillId="0" borderId="44" xfId="1" applyNumberFormat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2" xfId="1" applyFont="1" applyBorder="1" applyAlignment="1">
      <alignment wrapText="1"/>
    </xf>
    <xf numFmtId="0" fontId="7" fillId="0" borderId="13" xfId="1" applyFont="1" applyBorder="1" applyAlignment="1">
      <alignment horizontal="center" wrapText="1"/>
    </xf>
    <xf numFmtId="0" fontId="6" fillId="0" borderId="11" xfId="1" applyFont="1" applyBorder="1" applyAlignment="1">
      <alignment horizontal="left" wrapText="1"/>
    </xf>
    <xf numFmtId="0" fontId="6" fillId="0" borderId="40" xfId="1" applyFont="1" applyBorder="1" applyAlignment="1">
      <alignment horizontal="left" wrapText="1"/>
    </xf>
    <xf numFmtId="4" fontId="6" fillId="0" borderId="44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0" fontId="6" fillId="0" borderId="46" xfId="1" applyFont="1" applyBorder="1"/>
    <xf numFmtId="0" fontId="6" fillId="0" borderId="2" xfId="1" applyFont="1" applyBorder="1"/>
    <xf numFmtId="0" fontId="7" fillId="0" borderId="2" xfId="1" applyFont="1" applyBorder="1"/>
    <xf numFmtId="0" fontId="7" fillId="0" borderId="2" xfId="1" applyNumberFormat="1" applyFont="1" applyBorder="1" applyAlignment="1">
      <alignment horizontal="center"/>
    </xf>
    <xf numFmtId="4" fontId="7" fillId="0" borderId="4" xfId="1" applyNumberFormat="1" applyFont="1" applyBorder="1"/>
    <xf numFmtId="4" fontId="6" fillId="0" borderId="2" xfId="1" applyNumberFormat="1" applyFont="1" applyBorder="1"/>
    <xf numFmtId="4" fontId="6" fillId="0" borderId="4" xfId="1" applyNumberFormat="1" applyFont="1" applyBorder="1"/>
    <xf numFmtId="0" fontId="6" fillId="0" borderId="13" xfId="1" applyFont="1" applyBorder="1" applyAlignment="1">
      <alignment horizontal="left"/>
    </xf>
    <xf numFmtId="0" fontId="6" fillId="0" borderId="13" xfId="1" applyFont="1" applyBorder="1" applyAlignment="1"/>
    <xf numFmtId="0" fontId="6" fillId="0" borderId="13" xfId="1" applyNumberFormat="1" applyFont="1" applyBorder="1" applyAlignment="1">
      <alignment horizontal="center"/>
    </xf>
    <xf numFmtId="3" fontId="6" fillId="0" borderId="14" xfId="1" applyNumberFormat="1" applyFont="1" applyBorder="1"/>
    <xf numFmtId="4" fontId="6" fillId="0" borderId="14" xfId="1" applyNumberFormat="1" applyFont="1" applyBorder="1"/>
    <xf numFmtId="4" fontId="6" fillId="0" borderId="54" xfId="1" applyNumberFormat="1" applyFont="1" applyBorder="1"/>
    <xf numFmtId="0" fontId="4" fillId="0" borderId="16" xfId="1" applyFont="1" applyBorder="1"/>
    <xf numFmtId="0" fontId="8" fillId="2" borderId="17" xfId="1" applyFont="1" applyFill="1" applyBorder="1"/>
    <xf numFmtId="4" fontId="8" fillId="2" borderId="17" xfId="1" applyNumberFormat="1" applyFont="1" applyFill="1" applyBorder="1"/>
    <xf numFmtId="4" fontId="3" fillId="0" borderId="0" xfId="1" applyNumberFormat="1" applyFont="1"/>
    <xf numFmtId="4" fontId="9" fillId="0" borderId="0" xfId="1" applyNumberFormat="1" applyFont="1"/>
    <xf numFmtId="0" fontId="6" fillId="0" borderId="59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4" fontId="6" fillId="0" borderId="57" xfId="1" applyNumberFormat="1" applyFont="1" applyBorder="1" applyAlignment="1">
      <alignment wrapText="1"/>
    </xf>
    <xf numFmtId="4" fontId="6" fillId="0" borderId="58" xfId="1" applyNumberFormat="1" applyFont="1" applyBorder="1" applyAlignment="1">
      <alignment wrapText="1"/>
    </xf>
    <xf numFmtId="4" fontId="7" fillId="0" borderId="13" xfId="1" applyNumberFormat="1" applyFont="1" applyBorder="1" applyAlignment="1">
      <alignment wrapText="1"/>
    </xf>
    <xf numFmtId="4" fontId="7" fillId="0" borderId="60" xfId="1" applyNumberFormat="1" applyFont="1" applyBorder="1" applyAlignment="1">
      <alignment wrapText="1"/>
    </xf>
    <xf numFmtId="0" fontId="6" fillId="0" borderId="55" xfId="1" applyFont="1" applyBorder="1" applyAlignment="1">
      <alignment wrapText="1"/>
    </xf>
    <xf numFmtId="0" fontId="6" fillId="0" borderId="56" xfId="1" applyFont="1" applyBorder="1" applyAlignment="1">
      <alignment horizontal="center" wrapText="1"/>
    </xf>
    <xf numFmtId="0" fontId="5" fillId="0" borderId="61" xfId="1" applyFont="1" applyBorder="1" applyAlignment="1">
      <alignment horizontal="center" vertical="center" wrapText="1"/>
    </xf>
    <xf numFmtId="0" fontId="5" fillId="0" borderId="62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7" xfId="1" applyFont="1" applyBorder="1" applyAlignment="1">
      <alignment horizontal="left"/>
    </xf>
    <xf numFmtId="0" fontId="6" fillId="0" borderId="48" xfId="1" applyFont="1" applyBorder="1" applyAlignment="1">
      <alignment horizontal="left"/>
    </xf>
    <xf numFmtId="0" fontId="6" fillId="0" borderId="49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19" xfId="1" applyFont="1" applyBorder="1" applyAlignment="1">
      <alignment horizontal="left"/>
    </xf>
    <xf numFmtId="0" fontId="6" fillId="0" borderId="51" xfId="1" applyFont="1" applyBorder="1" applyAlignment="1">
      <alignment horizontal="left"/>
    </xf>
    <xf numFmtId="0" fontId="7" fillId="0" borderId="52" xfId="1" applyFont="1" applyBorder="1" applyAlignment="1">
      <alignment horizontal="left"/>
    </xf>
    <xf numFmtId="0" fontId="7" fillId="0" borderId="23" xfId="1" applyFont="1" applyBorder="1" applyAlignment="1">
      <alignment horizontal="left"/>
    </xf>
    <xf numFmtId="0" fontId="7" fillId="0" borderId="53" xfId="1" applyFont="1" applyBorder="1" applyAlignment="1">
      <alignment horizontal="left"/>
    </xf>
    <xf numFmtId="0" fontId="6" fillId="0" borderId="18" xfId="1" applyFont="1" applyBorder="1" applyAlignment="1">
      <alignment horizontal="left" wrapText="1"/>
    </xf>
    <xf numFmtId="0" fontId="6" fillId="0" borderId="19" xfId="1" applyFont="1" applyBorder="1" applyAlignment="1">
      <alignment horizontal="left" wrapText="1"/>
    </xf>
    <xf numFmtId="0" fontId="6" fillId="0" borderId="20" xfId="1" applyFont="1" applyBorder="1" applyAlignment="1">
      <alignment horizontal="left" wrapText="1"/>
    </xf>
    <xf numFmtId="0" fontId="7" fillId="0" borderId="22" xfId="1" applyFont="1" applyBorder="1" applyAlignment="1">
      <alignment horizontal="left" wrapText="1"/>
    </xf>
    <xf numFmtId="0" fontId="7" fillId="0" borderId="23" xfId="1" applyFont="1" applyBorder="1" applyAlignment="1">
      <alignment horizontal="left" wrapText="1"/>
    </xf>
    <xf numFmtId="0" fontId="7" fillId="0" borderId="24" xfId="1" applyFont="1" applyBorder="1" applyAlignment="1">
      <alignment horizontal="left" wrapText="1"/>
    </xf>
    <xf numFmtId="0" fontId="5" fillId="0" borderId="32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left" wrapText="1"/>
    </xf>
    <xf numFmtId="0" fontId="6" fillId="0" borderId="37" xfId="1" applyFont="1" applyBorder="1" applyAlignment="1">
      <alignment horizontal="left" wrapText="1"/>
    </xf>
    <xf numFmtId="0" fontId="6" fillId="0" borderId="38" xfId="1" applyFont="1" applyBorder="1" applyAlignment="1">
      <alignment horizontal="left" wrapText="1"/>
    </xf>
    <xf numFmtId="0" fontId="4" fillId="0" borderId="0" xfId="1" applyFont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2"/>
  <sheetViews>
    <sheetView tabSelected="1" topLeftCell="A36" zoomScale="95" zoomScaleNormal="95" workbookViewId="0">
      <selection activeCell="A57" sqref="A57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48</v>
      </c>
    </row>
    <row r="2" spans="1:17" x14ac:dyDescent="0.25">
      <c r="Q2" s="2" t="s">
        <v>50</v>
      </c>
    </row>
    <row r="3" spans="1:17" x14ac:dyDescent="0.25">
      <c r="Q3" s="2" t="s">
        <v>34</v>
      </c>
    </row>
    <row r="4" spans="1:17" x14ac:dyDescent="0.25">
      <c r="Q4" s="2" t="s">
        <v>49</v>
      </c>
    </row>
    <row r="5" spans="1:17" x14ac:dyDescent="0.25">
      <c r="A5" s="95" t="s">
        <v>29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</row>
    <row r="6" spans="1:17" ht="15.75" thickBot="1" x14ac:dyDescent="0.3"/>
    <row r="7" spans="1:17" s="3" customFormat="1" x14ac:dyDescent="0.25">
      <c r="A7" s="98" t="s">
        <v>0</v>
      </c>
      <c r="B7" s="100" t="s">
        <v>1</v>
      </c>
      <c r="C7" s="102" t="s">
        <v>2</v>
      </c>
      <c r="D7" s="104" t="s">
        <v>3</v>
      </c>
      <c r="E7" s="104" t="s">
        <v>4</v>
      </c>
      <c r="F7" s="104" t="s">
        <v>5</v>
      </c>
      <c r="G7" s="104"/>
      <c r="H7" s="104" t="s">
        <v>6</v>
      </c>
      <c r="I7" s="104"/>
      <c r="J7" s="104"/>
      <c r="K7" s="104"/>
      <c r="L7" s="104"/>
      <c r="M7" s="104"/>
      <c r="N7" s="104"/>
      <c r="O7" s="104"/>
      <c r="P7" s="104"/>
      <c r="Q7" s="105"/>
    </row>
    <row r="8" spans="1:17" s="3" customFormat="1" x14ac:dyDescent="0.25">
      <c r="A8" s="99"/>
      <c r="B8" s="101"/>
      <c r="C8" s="103"/>
      <c r="D8" s="96"/>
      <c r="E8" s="96"/>
      <c r="F8" s="96" t="s">
        <v>7</v>
      </c>
      <c r="G8" s="96" t="s">
        <v>8</v>
      </c>
      <c r="H8" s="96">
        <v>2019</v>
      </c>
      <c r="I8" s="96"/>
      <c r="J8" s="96"/>
      <c r="K8" s="96"/>
      <c r="L8" s="96"/>
      <c r="M8" s="96"/>
      <c r="N8" s="96"/>
      <c r="O8" s="96"/>
      <c r="P8" s="96"/>
      <c r="Q8" s="97"/>
    </row>
    <row r="9" spans="1:17" s="3" customFormat="1" x14ac:dyDescent="0.25">
      <c r="A9" s="99"/>
      <c r="B9" s="101"/>
      <c r="C9" s="103"/>
      <c r="D9" s="96"/>
      <c r="E9" s="96"/>
      <c r="F9" s="96"/>
      <c r="G9" s="96"/>
      <c r="H9" s="96" t="s">
        <v>9</v>
      </c>
      <c r="I9" s="96" t="s">
        <v>10</v>
      </c>
      <c r="J9" s="96"/>
      <c r="K9" s="96"/>
      <c r="L9" s="96"/>
      <c r="M9" s="96"/>
      <c r="N9" s="96"/>
      <c r="O9" s="96"/>
      <c r="P9" s="96"/>
      <c r="Q9" s="97"/>
    </row>
    <row r="10" spans="1:17" s="3" customFormat="1" x14ac:dyDescent="0.25">
      <c r="A10" s="99"/>
      <c r="B10" s="101"/>
      <c r="C10" s="103"/>
      <c r="D10" s="96"/>
      <c r="E10" s="96"/>
      <c r="F10" s="96"/>
      <c r="G10" s="96"/>
      <c r="H10" s="96"/>
      <c r="I10" s="96" t="s">
        <v>11</v>
      </c>
      <c r="J10" s="96"/>
      <c r="K10" s="96"/>
      <c r="L10" s="96"/>
      <c r="M10" s="96" t="s">
        <v>12</v>
      </c>
      <c r="N10" s="96"/>
      <c r="O10" s="96"/>
      <c r="P10" s="96"/>
      <c r="Q10" s="97"/>
    </row>
    <row r="11" spans="1:17" s="3" customFormat="1" x14ac:dyDescent="0.25">
      <c r="A11" s="99"/>
      <c r="B11" s="101"/>
      <c r="C11" s="103"/>
      <c r="D11" s="96"/>
      <c r="E11" s="96"/>
      <c r="F11" s="96"/>
      <c r="G11" s="96"/>
      <c r="H11" s="96"/>
      <c r="I11" s="96" t="s">
        <v>13</v>
      </c>
      <c r="J11" s="96" t="s">
        <v>14</v>
      </c>
      <c r="K11" s="96"/>
      <c r="L11" s="96"/>
      <c r="M11" s="96" t="s">
        <v>15</v>
      </c>
      <c r="N11" s="96" t="s">
        <v>14</v>
      </c>
      <c r="O11" s="96"/>
      <c r="P11" s="96"/>
      <c r="Q11" s="97"/>
    </row>
    <row r="12" spans="1:17" s="3" customFormat="1" ht="38.25" x14ac:dyDescent="0.25">
      <c r="A12" s="99"/>
      <c r="B12" s="101"/>
      <c r="C12" s="103"/>
      <c r="D12" s="96"/>
      <c r="E12" s="96"/>
      <c r="F12" s="96"/>
      <c r="G12" s="96"/>
      <c r="H12" s="96"/>
      <c r="I12" s="96"/>
      <c r="J12" s="4" t="s">
        <v>16</v>
      </c>
      <c r="K12" s="4" t="s">
        <v>17</v>
      </c>
      <c r="L12" s="4" t="s">
        <v>18</v>
      </c>
      <c r="M12" s="96"/>
      <c r="N12" s="4" t="s">
        <v>19</v>
      </c>
      <c r="O12" s="4" t="s">
        <v>16</v>
      </c>
      <c r="P12" s="4" t="s">
        <v>17</v>
      </c>
      <c r="Q12" s="5" t="s">
        <v>20</v>
      </c>
    </row>
    <row r="13" spans="1:17" x14ac:dyDescent="0.25">
      <c r="A13" s="6">
        <v>1</v>
      </c>
      <c r="B13" s="7">
        <v>2</v>
      </c>
      <c r="C13" s="8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10">
        <v>17</v>
      </c>
    </row>
    <row r="14" spans="1:17" s="14" customFormat="1" ht="23.25" customHeight="1" x14ac:dyDescent="0.2">
      <c r="A14" s="11">
        <v>1</v>
      </c>
      <c r="B14" s="12" t="s">
        <v>21</v>
      </c>
      <c r="C14" s="87" t="s">
        <v>22</v>
      </c>
      <c r="D14" s="88"/>
      <c r="E14" s="13">
        <f>E37+E45+E31+E53</f>
        <v>3871484</v>
      </c>
      <c r="F14" s="13">
        <f t="shared" ref="F14:Q14" si="0">F37+F45+F31+F53</f>
        <v>1566951</v>
      </c>
      <c r="G14" s="13">
        <f t="shared" si="0"/>
        <v>2304533</v>
      </c>
      <c r="H14" s="13">
        <f t="shared" si="0"/>
        <v>3871484</v>
      </c>
      <c r="I14" s="13">
        <f t="shared" si="0"/>
        <v>1566951</v>
      </c>
      <c r="J14" s="13">
        <f t="shared" si="0"/>
        <v>0</v>
      </c>
      <c r="K14" s="13">
        <f t="shared" si="0"/>
        <v>0</v>
      </c>
      <c r="L14" s="13">
        <f t="shared" si="0"/>
        <v>1566951</v>
      </c>
      <c r="M14" s="13">
        <f t="shared" si="0"/>
        <v>2304533</v>
      </c>
      <c r="N14" s="13">
        <f t="shared" si="0"/>
        <v>0</v>
      </c>
      <c r="O14" s="13">
        <f t="shared" si="0"/>
        <v>0</v>
      </c>
      <c r="P14" s="13">
        <f t="shared" si="0"/>
        <v>0</v>
      </c>
      <c r="Q14" s="13">
        <f t="shared" si="0"/>
        <v>2304533</v>
      </c>
    </row>
    <row r="15" spans="1:17" hidden="1" x14ac:dyDescent="0.25">
      <c r="A15" s="89" t="s">
        <v>30</v>
      </c>
      <c r="B15" s="15" t="s">
        <v>23</v>
      </c>
      <c r="C15" s="92" t="s">
        <v>31</v>
      </c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4"/>
    </row>
    <row r="16" spans="1:17" ht="12" hidden="1" customHeight="1" x14ac:dyDescent="0.25">
      <c r="A16" s="90"/>
      <c r="B16" s="16" t="s">
        <v>24</v>
      </c>
      <c r="C16" s="81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3"/>
    </row>
    <row r="17" spans="1:17" hidden="1" x14ac:dyDescent="0.25">
      <c r="A17" s="90"/>
      <c r="B17" s="16" t="s">
        <v>25</v>
      </c>
      <c r="C17" s="81" t="s">
        <v>32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3"/>
    </row>
    <row r="18" spans="1:17" s="18" customFormat="1" ht="14.25" hidden="1" x14ac:dyDescent="0.2">
      <c r="A18" s="90"/>
      <c r="B18" s="17" t="s">
        <v>26</v>
      </c>
      <c r="C18" s="84" t="s">
        <v>46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6"/>
    </row>
    <row r="19" spans="1:17" s="18" customFormat="1" ht="14.25" hidden="1" x14ac:dyDescent="0.2">
      <c r="A19" s="90"/>
      <c r="B19" s="17" t="s">
        <v>27</v>
      </c>
      <c r="C19" s="19"/>
      <c r="D19" s="20">
        <v>600</v>
      </c>
      <c r="E19" s="21">
        <f>E20</f>
        <v>0</v>
      </c>
      <c r="F19" s="21">
        <f t="shared" ref="F19:Q19" si="1">F20</f>
        <v>0</v>
      </c>
      <c r="G19" s="21">
        <f t="shared" si="1"/>
        <v>0</v>
      </c>
      <c r="H19" s="21">
        <f t="shared" si="1"/>
        <v>0</v>
      </c>
      <c r="I19" s="21">
        <f t="shared" si="1"/>
        <v>0</v>
      </c>
      <c r="J19" s="21">
        <f t="shared" si="1"/>
        <v>0</v>
      </c>
      <c r="K19" s="21">
        <f t="shared" si="1"/>
        <v>0</v>
      </c>
      <c r="L19" s="21">
        <f t="shared" si="1"/>
        <v>0</v>
      </c>
      <c r="M19" s="21">
        <f t="shared" si="1"/>
        <v>0</v>
      </c>
      <c r="N19" s="21">
        <f t="shared" si="1"/>
        <v>0</v>
      </c>
      <c r="O19" s="21">
        <f t="shared" si="1"/>
        <v>0</v>
      </c>
      <c r="P19" s="21">
        <f t="shared" si="1"/>
        <v>0</v>
      </c>
      <c r="Q19" s="22">
        <f t="shared" si="1"/>
        <v>0</v>
      </c>
    </row>
    <row r="20" spans="1:17" hidden="1" x14ac:dyDescent="0.25">
      <c r="A20" s="90"/>
      <c r="B20" s="23" t="s">
        <v>47</v>
      </c>
      <c r="C20" s="24"/>
      <c r="D20" s="25">
        <v>60016</v>
      </c>
      <c r="E20" s="26">
        <f>F20+G20</f>
        <v>0</v>
      </c>
      <c r="F20" s="27">
        <v>0</v>
      </c>
      <c r="G20" s="27">
        <v>0</v>
      </c>
      <c r="H20" s="27">
        <f>I20+Q20</f>
        <v>0</v>
      </c>
      <c r="I20" s="27">
        <f>L20</f>
        <v>0</v>
      </c>
      <c r="J20" s="26">
        <v>0</v>
      </c>
      <c r="K20" s="26">
        <v>0</v>
      </c>
      <c r="L20" s="27">
        <v>0</v>
      </c>
      <c r="M20" s="27">
        <f>Q20</f>
        <v>0</v>
      </c>
      <c r="N20" s="26">
        <v>0</v>
      </c>
      <c r="O20" s="26">
        <v>0</v>
      </c>
      <c r="P20" s="26">
        <v>0</v>
      </c>
      <c r="Q20" s="28">
        <v>0</v>
      </c>
    </row>
    <row r="21" spans="1:17" hidden="1" x14ac:dyDescent="0.25">
      <c r="A21" s="89" t="s">
        <v>30</v>
      </c>
      <c r="B21" s="15" t="s">
        <v>23</v>
      </c>
      <c r="C21" s="92" t="s">
        <v>31</v>
      </c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4"/>
    </row>
    <row r="22" spans="1:17" ht="12" hidden="1" customHeight="1" x14ac:dyDescent="0.25">
      <c r="A22" s="90"/>
      <c r="B22" s="16" t="s">
        <v>24</v>
      </c>
      <c r="C22" s="81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3"/>
    </row>
    <row r="23" spans="1:17" hidden="1" x14ac:dyDescent="0.25">
      <c r="A23" s="90"/>
      <c r="B23" s="16" t="s">
        <v>25</v>
      </c>
      <c r="C23" s="81" t="s">
        <v>32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3"/>
    </row>
    <row r="24" spans="1:17" s="18" customFormat="1" ht="14.25" hidden="1" x14ac:dyDescent="0.2">
      <c r="A24" s="90"/>
      <c r="B24" s="17" t="s">
        <v>26</v>
      </c>
      <c r="C24" s="84" t="s">
        <v>45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/>
    </row>
    <row r="25" spans="1:17" s="18" customFormat="1" ht="14.25" hidden="1" x14ac:dyDescent="0.2">
      <c r="A25" s="90"/>
      <c r="B25" s="17" t="s">
        <v>27</v>
      </c>
      <c r="C25" s="19"/>
      <c r="D25" s="20">
        <v>600</v>
      </c>
      <c r="E25" s="21">
        <f>E26</f>
        <v>0</v>
      </c>
      <c r="F25" s="21">
        <f t="shared" ref="F25:Q25" si="2">F26</f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1">
        <f t="shared" si="2"/>
        <v>0</v>
      </c>
      <c r="L25" s="21">
        <f t="shared" si="2"/>
        <v>0</v>
      </c>
      <c r="M25" s="21">
        <f t="shared" si="2"/>
        <v>0</v>
      </c>
      <c r="N25" s="21">
        <f t="shared" si="2"/>
        <v>0</v>
      </c>
      <c r="O25" s="21">
        <f t="shared" si="2"/>
        <v>0</v>
      </c>
      <c r="P25" s="21">
        <f t="shared" si="2"/>
        <v>0</v>
      </c>
      <c r="Q25" s="22">
        <f t="shared" si="2"/>
        <v>0</v>
      </c>
    </row>
    <row r="26" spans="1:17" hidden="1" x14ac:dyDescent="0.25">
      <c r="A26" s="90"/>
      <c r="B26" s="23" t="s">
        <v>47</v>
      </c>
      <c r="C26" s="24"/>
      <c r="D26" s="25">
        <v>60016</v>
      </c>
      <c r="E26" s="26">
        <f>F26+G26</f>
        <v>0</v>
      </c>
      <c r="F26" s="27">
        <v>0</v>
      </c>
      <c r="G26" s="27">
        <v>0</v>
      </c>
      <c r="H26" s="27">
        <f>I26+Q26</f>
        <v>0</v>
      </c>
      <c r="I26" s="27">
        <f>L26</f>
        <v>0</v>
      </c>
      <c r="J26" s="26">
        <v>0</v>
      </c>
      <c r="K26" s="26">
        <v>0</v>
      </c>
      <c r="L26" s="27">
        <v>0</v>
      </c>
      <c r="M26" s="27">
        <f>Q26</f>
        <v>0</v>
      </c>
      <c r="N26" s="26">
        <v>0</v>
      </c>
      <c r="O26" s="26">
        <v>0</v>
      </c>
      <c r="P26" s="26">
        <v>0</v>
      </c>
      <c r="Q26" s="28">
        <v>0</v>
      </c>
    </row>
    <row r="27" spans="1:17" x14ac:dyDescent="0.25">
      <c r="A27" s="89" t="s">
        <v>30</v>
      </c>
      <c r="B27" s="15" t="s">
        <v>23</v>
      </c>
      <c r="C27" s="92" t="s">
        <v>31</v>
      </c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4"/>
    </row>
    <row r="28" spans="1:17" x14ac:dyDescent="0.25">
      <c r="A28" s="90"/>
      <c r="B28" s="16" t="s">
        <v>24</v>
      </c>
      <c r="C28" s="81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3"/>
    </row>
    <row r="29" spans="1:17" x14ac:dyDescent="0.25">
      <c r="A29" s="90"/>
      <c r="B29" s="16" t="s">
        <v>25</v>
      </c>
      <c r="C29" s="81" t="s">
        <v>33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3"/>
    </row>
    <row r="30" spans="1:17" x14ac:dyDescent="0.25">
      <c r="A30" s="90"/>
      <c r="B30" s="17" t="s">
        <v>26</v>
      </c>
      <c r="C30" s="84" t="s">
        <v>55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6"/>
    </row>
    <row r="31" spans="1:17" x14ac:dyDescent="0.25">
      <c r="A31" s="90"/>
      <c r="B31" s="17" t="s">
        <v>27</v>
      </c>
      <c r="C31" s="19"/>
      <c r="D31" s="20">
        <v>926</v>
      </c>
      <c r="E31" s="21">
        <f>E32</f>
        <v>33000</v>
      </c>
      <c r="F31" s="21">
        <f t="shared" ref="F31:Q31" si="3">F32</f>
        <v>13000</v>
      </c>
      <c r="G31" s="21">
        <f t="shared" si="3"/>
        <v>20000</v>
      </c>
      <c r="H31" s="21">
        <f t="shared" si="3"/>
        <v>33000</v>
      </c>
      <c r="I31" s="21">
        <f t="shared" si="3"/>
        <v>13000</v>
      </c>
      <c r="J31" s="21">
        <f t="shared" si="3"/>
        <v>0</v>
      </c>
      <c r="K31" s="21">
        <f t="shared" si="3"/>
        <v>0</v>
      </c>
      <c r="L31" s="21">
        <f t="shared" si="3"/>
        <v>13000</v>
      </c>
      <c r="M31" s="21">
        <f t="shared" si="3"/>
        <v>20000</v>
      </c>
      <c r="N31" s="21">
        <f t="shared" si="3"/>
        <v>0</v>
      </c>
      <c r="O31" s="21">
        <f t="shared" si="3"/>
        <v>0</v>
      </c>
      <c r="P31" s="21">
        <f t="shared" si="3"/>
        <v>0</v>
      </c>
      <c r="Q31" s="22">
        <f t="shared" si="3"/>
        <v>20000</v>
      </c>
    </row>
    <row r="32" spans="1:17" ht="15.75" thickBot="1" x14ac:dyDescent="0.3">
      <c r="A32" s="91"/>
      <c r="B32" s="29" t="s">
        <v>56</v>
      </c>
      <c r="C32" s="30"/>
      <c r="D32" s="31">
        <v>92601</v>
      </c>
      <c r="E32" s="32">
        <f>F32+G32</f>
        <v>33000</v>
      </c>
      <c r="F32" s="33">
        <v>13000</v>
      </c>
      <c r="G32" s="33">
        <v>20000</v>
      </c>
      <c r="H32" s="33">
        <f>I32+Q32</f>
        <v>33000</v>
      </c>
      <c r="I32" s="33">
        <f>L32</f>
        <v>13000</v>
      </c>
      <c r="J32" s="32">
        <v>0</v>
      </c>
      <c r="K32" s="32">
        <v>0</v>
      </c>
      <c r="L32" s="33">
        <v>13000</v>
      </c>
      <c r="M32" s="33">
        <f>Q32</f>
        <v>20000</v>
      </c>
      <c r="N32" s="32">
        <v>0</v>
      </c>
      <c r="O32" s="32">
        <v>0</v>
      </c>
      <c r="P32" s="32">
        <v>0</v>
      </c>
      <c r="Q32" s="34">
        <v>20000</v>
      </c>
    </row>
    <row r="33" spans="1:17" ht="15" customHeight="1" x14ac:dyDescent="0.25">
      <c r="A33" s="89">
        <v>1.1000000000000001</v>
      </c>
      <c r="B33" s="15" t="s">
        <v>23</v>
      </c>
      <c r="C33" s="92" t="s">
        <v>31</v>
      </c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4"/>
    </row>
    <row r="34" spans="1:17" ht="12" customHeight="1" x14ac:dyDescent="0.25">
      <c r="A34" s="90"/>
      <c r="B34" s="16" t="s">
        <v>24</v>
      </c>
      <c r="C34" s="8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3"/>
    </row>
    <row r="35" spans="1:17" ht="13.5" customHeight="1" x14ac:dyDescent="0.25">
      <c r="A35" s="90"/>
      <c r="B35" s="16" t="s">
        <v>25</v>
      </c>
      <c r="C35" s="81" t="s">
        <v>35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3"/>
    </row>
    <row r="36" spans="1:17" ht="13.5" customHeight="1" x14ac:dyDescent="0.25">
      <c r="A36" s="90"/>
      <c r="B36" s="17" t="s">
        <v>26</v>
      </c>
      <c r="C36" s="84" t="s">
        <v>39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6"/>
    </row>
    <row r="37" spans="1:17" ht="13.5" customHeight="1" x14ac:dyDescent="0.25">
      <c r="A37" s="90"/>
      <c r="B37" s="17" t="s">
        <v>27</v>
      </c>
      <c r="C37" s="19"/>
      <c r="D37" s="20" t="s">
        <v>36</v>
      </c>
      <c r="E37" s="21">
        <f>SUM(E39:E40)</f>
        <v>937307</v>
      </c>
      <c r="F37" s="21">
        <f t="shared" ref="F37:Q37" si="4">SUM(F39:F40)</f>
        <v>482908</v>
      </c>
      <c r="G37" s="21">
        <f t="shared" si="4"/>
        <v>454399</v>
      </c>
      <c r="H37" s="21">
        <f t="shared" si="4"/>
        <v>937307</v>
      </c>
      <c r="I37" s="21">
        <f t="shared" si="4"/>
        <v>482908</v>
      </c>
      <c r="J37" s="21">
        <f t="shared" si="4"/>
        <v>0</v>
      </c>
      <c r="K37" s="21">
        <f t="shared" si="4"/>
        <v>0</v>
      </c>
      <c r="L37" s="21">
        <f t="shared" si="4"/>
        <v>482908</v>
      </c>
      <c r="M37" s="21">
        <f t="shared" si="4"/>
        <v>454399</v>
      </c>
      <c r="N37" s="21">
        <f t="shared" si="4"/>
        <v>0</v>
      </c>
      <c r="O37" s="21">
        <f t="shared" si="4"/>
        <v>0</v>
      </c>
      <c r="P37" s="21">
        <f t="shared" si="4"/>
        <v>0</v>
      </c>
      <c r="Q37" s="21">
        <f t="shared" si="4"/>
        <v>454399</v>
      </c>
    </row>
    <row r="38" spans="1:17" ht="11.25" customHeight="1" x14ac:dyDescent="0.25">
      <c r="A38" s="90"/>
      <c r="B38" s="35" t="s">
        <v>5</v>
      </c>
      <c r="C38" s="36"/>
      <c r="D38" s="37" t="s">
        <v>37</v>
      </c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5"/>
    </row>
    <row r="39" spans="1:17" ht="13.5" customHeight="1" x14ac:dyDescent="0.25">
      <c r="A39" s="90"/>
      <c r="B39" s="38">
        <v>2019</v>
      </c>
      <c r="C39" s="66"/>
      <c r="D39" s="67"/>
      <c r="E39" s="62">
        <f>F39+G39</f>
        <v>937307</v>
      </c>
      <c r="F39" s="62">
        <f>I39</f>
        <v>482908</v>
      </c>
      <c r="G39" s="62">
        <f>M39</f>
        <v>454399</v>
      </c>
      <c r="H39" s="62">
        <f>I39+M39</f>
        <v>937307</v>
      </c>
      <c r="I39" s="62">
        <f>L39</f>
        <v>482908</v>
      </c>
      <c r="J39" s="62"/>
      <c r="K39" s="62"/>
      <c r="L39" s="62">
        <v>482908</v>
      </c>
      <c r="M39" s="62">
        <f>Q39</f>
        <v>454399</v>
      </c>
      <c r="N39" s="62"/>
      <c r="O39" s="62"/>
      <c r="P39" s="62">
        <v>0</v>
      </c>
      <c r="Q39" s="63">
        <v>454399</v>
      </c>
    </row>
    <row r="40" spans="1:17" ht="13.5" customHeight="1" thickBot="1" x14ac:dyDescent="0.3">
      <c r="A40" s="91"/>
      <c r="B40" s="39">
        <v>2020</v>
      </c>
      <c r="C40" s="60"/>
      <c r="D40" s="61"/>
      <c r="E40" s="32">
        <f>F40+G40</f>
        <v>0</v>
      </c>
      <c r="F40" s="32">
        <v>0</v>
      </c>
      <c r="G40" s="32">
        <v>0</v>
      </c>
      <c r="H40" s="32">
        <f>I40+M40</f>
        <v>0</v>
      </c>
      <c r="I40" s="32">
        <f>L40</f>
        <v>0</v>
      </c>
      <c r="J40" s="32">
        <v>0</v>
      </c>
      <c r="K40" s="32">
        <v>0</v>
      </c>
      <c r="L40" s="32">
        <v>0</v>
      </c>
      <c r="M40" s="32">
        <f>N40+O40+P40+Q40</f>
        <v>0</v>
      </c>
      <c r="N40" s="32">
        <v>0</v>
      </c>
      <c r="O40" s="32">
        <v>0</v>
      </c>
      <c r="P40" s="32">
        <v>0</v>
      </c>
      <c r="Q40" s="40">
        <v>0</v>
      </c>
    </row>
    <row r="41" spans="1:17" ht="15.75" customHeight="1" x14ac:dyDescent="0.25">
      <c r="A41" s="89" t="s">
        <v>58</v>
      </c>
      <c r="B41" s="15" t="s">
        <v>23</v>
      </c>
      <c r="C41" s="92" t="s">
        <v>31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4"/>
    </row>
    <row r="42" spans="1:17" ht="15.75" customHeight="1" x14ac:dyDescent="0.25">
      <c r="A42" s="90"/>
      <c r="B42" s="16" t="s">
        <v>24</v>
      </c>
      <c r="C42" s="81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3"/>
    </row>
    <row r="43" spans="1:17" ht="15.75" customHeight="1" x14ac:dyDescent="0.25">
      <c r="A43" s="90"/>
      <c r="B43" s="16" t="s">
        <v>25</v>
      </c>
      <c r="C43" s="81" t="s">
        <v>35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3"/>
    </row>
    <row r="44" spans="1:17" ht="15.75" customHeight="1" x14ac:dyDescent="0.25">
      <c r="A44" s="90"/>
      <c r="B44" s="17" t="s">
        <v>26</v>
      </c>
      <c r="C44" s="84" t="s">
        <v>38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6"/>
    </row>
    <row r="45" spans="1:17" ht="15.75" customHeight="1" x14ac:dyDescent="0.25">
      <c r="A45" s="90"/>
      <c r="B45" s="17" t="s">
        <v>27</v>
      </c>
      <c r="C45" s="19"/>
      <c r="D45" s="20" t="s">
        <v>36</v>
      </c>
      <c r="E45" s="21">
        <f>SUM(E47:E48)</f>
        <v>104577</v>
      </c>
      <c r="F45" s="21">
        <f t="shared" ref="F45:Q45" si="5">SUM(F47:F48)</f>
        <v>53919</v>
      </c>
      <c r="G45" s="21">
        <f t="shared" si="5"/>
        <v>50658</v>
      </c>
      <c r="H45" s="21">
        <f t="shared" si="5"/>
        <v>104577</v>
      </c>
      <c r="I45" s="21">
        <f t="shared" si="5"/>
        <v>53919</v>
      </c>
      <c r="J45" s="21">
        <f t="shared" si="5"/>
        <v>0</v>
      </c>
      <c r="K45" s="21">
        <f t="shared" si="5"/>
        <v>0</v>
      </c>
      <c r="L45" s="21">
        <f t="shared" si="5"/>
        <v>53919</v>
      </c>
      <c r="M45" s="21">
        <f t="shared" si="5"/>
        <v>50658</v>
      </c>
      <c r="N45" s="21">
        <f t="shared" si="5"/>
        <v>0</v>
      </c>
      <c r="O45" s="21">
        <f t="shared" si="5"/>
        <v>0</v>
      </c>
      <c r="P45" s="21">
        <f t="shared" si="5"/>
        <v>0</v>
      </c>
      <c r="Q45" s="21">
        <f t="shared" si="5"/>
        <v>50658</v>
      </c>
    </row>
    <row r="46" spans="1:17" ht="15.75" customHeight="1" x14ac:dyDescent="0.25">
      <c r="A46" s="90"/>
      <c r="B46" s="35" t="s">
        <v>5</v>
      </c>
      <c r="C46" s="36"/>
      <c r="D46" s="37" t="s">
        <v>37</v>
      </c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5"/>
    </row>
    <row r="47" spans="1:17" ht="15.75" customHeight="1" x14ac:dyDescent="0.25">
      <c r="A47" s="90"/>
      <c r="B47" s="38">
        <v>2019</v>
      </c>
      <c r="C47" s="66"/>
      <c r="D47" s="67"/>
      <c r="E47" s="62">
        <f>F47+G47</f>
        <v>104577</v>
      </c>
      <c r="F47" s="62">
        <v>53919</v>
      </c>
      <c r="G47" s="62">
        <v>50658</v>
      </c>
      <c r="H47" s="62">
        <f>I47+M47</f>
        <v>104577</v>
      </c>
      <c r="I47" s="62">
        <f>L47</f>
        <v>53919</v>
      </c>
      <c r="J47" s="62"/>
      <c r="K47" s="62"/>
      <c r="L47" s="62">
        <v>53919</v>
      </c>
      <c r="M47" s="62">
        <f>Q47</f>
        <v>50658</v>
      </c>
      <c r="N47" s="62"/>
      <c r="O47" s="62"/>
      <c r="P47" s="62">
        <v>0</v>
      </c>
      <c r="Q47" s="63">
        <v>50658</v>
      </c>
    </row>
    <row r="48" spans="1:17" ht="15.75" customHeight="1" thickBot="1" x14ac:dyDescent="0.3">
      <c r="A48" s="91"/>
      <c r="B48" s="39">
        <v>2020</v>
      </c>
      <c r="C48" s="60"/>
      <c r="D48" s="61"/>
      <c r="E48" s="32">
        <f>F48+G48</f>
        <v>0</v>
      </c>
      <c r="F48" s="32">
        <v>0</v>
      </c>
      <c r="G48" s="32">
        <v>0</v>
      </c>
      <c r="H48" s="32">
        <v>0</v>
      </c>
      <c r="I48" s="32">
        <v>0</v>
      </c>
      <c r="J48" s="32">
        <v>0</v>
      </c>
      <c r="K48" s="32">
        <v>0</v>
      </c>
      <c r="L48" s="32">
        <v>0</v>
      </c>
      <c r="M48" s="32">
        <f>N48+O48+P48+Q48</f>
        <v>0</v>
      </c>
      <c r="N48" s="32">
        <v>0</v>
      </c>
      <c r="O48" s="32">
        <v>0</v>
      </c>
      <c r="P48" s="32">
        <v>0</v>
      </c>
      <c r="Q48" s="40">
        <v>0</v>
      </c>
    </row>
    <row r="49" spans="1:17" ht="15.75" customHeight="1" x14ac:dyDescent="0.25">
      <c r="A49" s="89" t="s">
        <v>59</v>
      </c>
      <c r="B49" s="15" t="s">
        <v>23</v>
      </c>
      <c r="C49" s="92" t="s">
        <v>31</v>
      </c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4"/>
    </row>
    <row r="50" spans="1:17" ht="15.75" customHeight="1" x14ac:dyDescent="0.25">
      <c r="A50" s="90"/>
      <c r="B50" s="16" t="s">
        <v>24</v>
      </c>
      <c r="C50" s="81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3"/>
    </row>
    <row r="51" spans="1:17" ht="15.75" customHeight="1" x14ac:dyDescent="0.25">
      <c r="A51" s="90"/>
      <c r="B51" s="16" t="s">
        <v>25</v>
      </c>
      <c r="C51" s="81" t="s">
        <v>32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3"/>
    </row>
    <row r="52" spans="1:17" ht="15.75" customHeight="1" x14ac:dyDescent="0.25">
      <c r="A52" s="90"/>
      <c r="B52" s="17" t="s">
        <v>26</v>
      </c>
      <c r="C52" s="84" t="s">
        <v>57</v>
      </c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6"/>
    </row>
    <row r="53" spans="1:17" ht="15.75" customHeight="1" x14ac:dyDescent="0.25">
      <c r="A53" s="90"/>
      <c r="B53" s="17" t="s">
        <v>27</v>
      </c>
      <c r="C53" s="19"/>
      <c r="D53" s="20">
        <v>600</v>
      </c>
      <c r="E53" s="21">
        <f>SUM(E55:E56)</f>
        <v>2796600</v>
      </c>
      <c r="F53" s="21">
        <f t="shared" ref="F53:Q53" si="6">SUM(F55:F56)</f>
        <v>1017124</v>
      </c>
      <c r="G53" s="21">
        <f t="shared" si="6"/>
        <v>1779476</v>
      </c>
      <c r="H53" s="21">
        <f t="shared" si="6"/>
        <v>2796600</v>
      </c>
      <c r="I53" s="21">
        <f t="shared" si="6"/>
        <v>1017124</v>
      </c>
      <c r="J53" s="21">
        <f t="shared" si="6"/>
        <v>0</v>
      </c>
      <c r="K53" s="21">
        <f t="shared" si="6"/>
        <v>0</v>
      </c>
      <c r="L53" s="21">
        <f t="shared" si="6"/>
        <v>1017124</v>
      </c>
      <c r="M53" s="21">
        <f t="shared" si="6"/>
        <v>1779476</v>
      </c>
      <c r="N53" s="21">
        <f t="shared" si="6"/>
        <v>0</v>
      </c>
      <c r="O53" s="21">
        <f t="shared" si="6"/>
        <v>0</v>
      </c>
      <c r="P53" s="21">
        <f t="shared" si="6"/>
        <v>0</v>
      </c>
      <c r="Q53" s="21">
        <f t="shared" si="6"/>
        <v>1779476</v>
      </c>
    </row>
    <row r="54" spans="1:17" ht="15.75" customHeight="1" x14ac:dyDescent="0.25">
      <c r="A54" s="90"/>
      <c r="B54" s="35" t="s">
        <v>5</v>
      </c>
      <c r="C54" s="36"/>
      <c r="D54" s="37">
        <v>60016</v>
      </c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5"/>
    </row>
    <row r="55" spans="1:17" ht="15.75" customHeight="1" x14ac:dyDescent="0.25">
      <c r="A55" s="90"/>
      <c r="B55" s="38">
        <v>2019</v>
      </c>
      <c r="C55" s="66"/>
      <c r="D55" s="67"/>
      <c r="E55" s="62">
        <f>F55+G55</f>
        <v>2796600</v>
      </c>
      <c r="F55" s="62">
        <v>1017124</v>
      </c>
      <c r="G55" s="62">
        <v>1779476</v>
      </c>
      <c r="H55" s="62">
        <f>I55+M55</f>
        <v>2796600</v>
      </c>
      <c r="I55" s="62">
        <f>L55</f>
        <v>1017124</v>
      </c>
      <c r="J55" s="62"/>
      <c r="K55" s="62"/>
      <c r="L55" s="62">
        <v>1017124</v>
      </c>
      <c r="M55" s="62">
        <f>Q55</f>
        <v>1779476</v>
      </c>
      <c r="N55" s="62"/>
      <c r="O55" s="62"/>
      <c r="P55" s="62">
        <v>0</v>
      </c>
      <c r="Q55" s="63">
        <v>1779476</v>
      </c>
    </row>
    <row r="56" spans="1:17" ht="15.75" customHeight="1" thickBot="1" x14ac:dyDescent="0.3">
      <c r="A56" s="91"/>
      <c r="B56" s="39">
        <v>2020</v>
      </c>
      <c r="C56" s="60"/>
      <c r="D56" s="61"/>
      <c r="E56" s="32">
        <f>F56+G56</f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f>N56+O56+P56+Q56</f>
        <v>0</v>
      </c>
      <c r="N56" s="32">
        <v>0</v>
      </c>
      <c r="O56" s="32">
        <v>0</v>
      </c>
      <c r="P56" s="32">
        <v>0</v>
      </c>
      <c r="Q56" s="40">
        <v>0</v>
      </c>
    </row>
    <row r="57" spans="1:17" s="41" customFormat="1" ht="21" customHeight="1" thickBot="1" x14ac:dyDescent="0.25">
      <c r="A57" s="11">
        <v>2</v>
      </c>
      <c r="B57" s="12" t="s">
        <v>40</v>
      </c>
      <c r="C57" s="68" t="s">
        <v>22</v>
      </c>
      <c r="D57" s="69"/>
      <c r="E57" s="13">
        <f>E69+E62</f>
        <v>92370</v>
      </c>
      <c r="F57" s="13">
        <f t="shared" ref="F57:Q57" si="7">F69+F62</f>
        <v>11729.779999999999</v>
      </c>
      <c r="G57" s="13">
        <f t="shared" si="7"/>
        <v>80640.22</v>
      </c>
      <c r="H57" s="13">
        <f t="shared" si="7"/>
        <v>92370</v>
      </c>
      <c r="I57" s="13">
        <f t="shared" si="7"/>
        <v>11729.779999999999</v>
      </c>
      <c r="J57" s="13">
        <f t="shared" si="7"/>
        <v>0</v>
      </c>
      <c r="K57" s="13">
        <f t="shared" si="7"/>
        <v>0</v>
      </c>
      <c r="L57" s="13">
        <f t="shared" si="7"/>
        <v>11729.779999999999</v>
      </c>
      <c r="M57" s="13">
        <f t="shared" si="7"/>
        <v>80640.22</v>
      </c>
      <c r="N57" s="13">
        <f t="shared" si="7"/>
        <v>0</v>
      </c>
      <c r="O57" s="13">
        <f t="shared" si="7"/>
        <v>0</v>
      </c>
      <c r="P57" s="13">
        <f t="shared" si="7"/>
        <v>0</v>
      </c>
      <c r="Q57" s="13">
        <f t="shared" si="7"/>
        <v>80640.22</v>
      </c>
    </row>
    <row r="58" spans="1:17" s="41" customFormat="1" ht="12.75" customHeight="1" x14ac:dyDescent="0.2">
      <c r="A58" s="70">
        <v>2.1</v>
      </c>
      <c r="B58" s="42" t="s">
        <v>23</v>
      </c>
      <c r="C58" s="72" t="s">
        <v>42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4"/>
    </row>
    <row r="59" spans="1:17" s="41" customFormat="1" ht="12.75" customHeight="1" x14ac:dyDescent="0.2">
      <c r="A59" s="71"/>
      <c r="B59" s="43" t="s">
        <v>24</v>
      </c>
      <c r="C59" s="75" t="s">
        <v>41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7"/>
    </row>
    <row r="60" spans="1:17" s="41" customFormat="1" ht="12.75" customHeight="1" x14ac:dyDescent="0.2">
      <c r="A60" s="71"/>
      <c r="B60" s="43" t="s">
        <v>25</v>
      </c>
      <c r="C60" s="75" t="s">
        <v>43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7"/>
    </row>
    <row r="61" spans="1:17" s="41" customFormat="1" ht="12.75" customHeight="1" x14ac:dyDescent="0.15">
      <c r="A61" s="71"/>
      <c r="B61" s="44" t="s">
        <v>26</v>
      </c>
      <c r="C61" s="78" t="s">
        <v>44</v>
      </c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80"/>
    </row>
    <row r="62" spans="1:17" s="41" customFormat="1" ht="12.75" customHeight="1" x14ac:dyDescent="0.15">
      <c r="A62" s="71"/>
      <c r="B62" s="44" t="s">
        <v>27</v>
      </c>
      <c r="C62" s="44"/>
      <c r="D62" s="45">
        <v>853</v>
      </c>
      <c r="E62" s="46">
        <f t="shared" ref="E62:Q62" si="8">SUM(E63:E64)</f>
        <v>47250</v>
      </c>
      <c r="F62" s="46">
        <f t="shared" si="8"/>
        <v>4961.78</v>
      </c>
      <c r="G62" s="46">
        <f t="shared" si="8"/>
        <v>42288.22</v>
      </c>
      <c r="H62" s="46">
        <f t="shared" si="8"/>
        <v>47250</v>
      </c>
      <c r="I62" s="46">
        <f t="shared" si="8"/>
        <v>4961.78</v>
      </c>
      <c r="J62" s="46">
        <f t="shared" si="8"/>
        <v>0</v>
      </c>
      <c r="K62" s="46">
        <f t="shared" si="8"/>
        <v>0</v>
      </c>
      <c r="L62" s="46">
        <f t="shared" si="8"/>
        <v>4961.78</v>
      </c>
      <c r="M62" s="46">
        <f t="shared" si="8"/>
        <v>42288.22</v>
      </c>
      <c r="N62" s="46">
        <f t="shared" si="8"/>
        <v>0</v>
      </c>
      <c r="O62" s="46">
        <f t="shared" si="8"/>
        <v>0</v>
      </c>
      <c r="P62" s="46">
        <f t="shared" si="8"/>
        <v>0</v>
      </c>
      <c r="Q62" s="46">
        <f t="shared" si="8"/>
        <v>42288.22</v>
      </c>
    </row>
    <row r="63" spans="1:17" s="41" customFormat="1" ht="12.75" customHeight="1" x14ac:dyDescent="0.2">
      <c r="A63" s="71"/>
      <c r="B63" s="49">
        <v>2019</v>
      </c>
      <c r="C63" s="50"/>
      <c r="D63" s="51">
        <v>85395</v>
      </c>
      <c r="E63" s="47">
        <f>F63+G63</f>
        <v>47250</v>
      </c>
      <c r="F63" s="47">
        <v>4961.78</v>
      </c>
      <c r="G63" s="48">
        <v>42288.22</v>
      </c>
      <c r="H63" s="48">
        <f>I63+M63</f>
        <v>47250</v>
      </c>
      <c r="I63" s="48">
        <f t="shared" ref="I63:I64" si="9">J63+K63+L63</f>
        <v>4961.78</v>
      </c>
      <c r="J63" s="52"/>
      <c r="K63" s="52"/>
      <c r="L63" s="53">
        <v>4961.78</v>
      </c>
      <c r="M63" s="48">
        <f t="shared" ref="M63:M64" si="10">N63+O63+P63+Q63</f>
        <v>42288.22</v>
      </c>
      <c r="N63" s="52"/>
      <c r="O63" s="52"/>
      <c r="P63" s="52"/>
      <c r="Q63" s="54">
        <v>42288.22</v>
      </c>
    </row>
    <row r="64" spans="1:17" s="41" customFormat="1" ht="12.75" customHeight="1" thickBot="1" x14ac:dyDescent="0.25">
      <c r="A64" s="71"/>
      <c r="B64" s="49">
        <v>2020</v>
      </c>
      <c r="C64" s="50"/>
      <c r="D64" s="51"/>
      <c r="E64" s="47">
        <f t="shared" ref="E64" si="11">F64+G64</f>
        <v>0</v>
      </c>
      <c r="F64" s="47">
        <v>0</v>
      </c>
      <c r="G64" s="48">
        <v>0</v>
      </c>
      <c r="H64" s="48">
        <f t="shared" ref="H64" si="12">I64+M64</f>
        <v>0</v>
      </c>
      <c r="I64" s="48">
        <f t="shared" si="9"/>
        <v>0</v>
      </c>
      <c r="J64" s="52"/>
      <c r="K64" s="52"/>
      <c r="L64" s="53">
        <v>0</v>
      </c>
      <c r="M64" s="48">
        <f t="shared" si="10"/>
        <v>0</v>
      </c>
      <c r="N64" s="52"/>
      <c r="O64" s="52"/>
      <c r="P64" s="52"/>
      <c r="Q64" s="54">
        <v>0</v>
      </c>
    </row>
    <row r="65" spans="1:17" ht="13.5" customHeight="1" x14ac:dyDescent="0.25">
      <c r="A65" s="70" t="s">
        <v>54</v>
      </c>
      <c r="B65" s="42" t="s">
        <v>23</v>
      </c>
      <c r="C65" s="72" t="s">
        <v>51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4"/>
    </row>
    <row r="66" spans="1:17" ht="13.5" customHeight="1" x14ac:dyDescent="0.25">
      <c r="A66" s="71"/>
      <c r="B66" s="43" t="s">
        <v>24</v>
      </c>
      <c r="C66" s="75" t="s">
        <v>52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7"/>
    </row>
    <row r="67" spans="1:17" ht="13.5" customHeight="1" x14ac:dyDescent="0.25">
      <c r="A67" s="71"/>
      <c r="B67" s="43" t="s">
        <v>25</v>
      </c>
      <c r="C67" s="75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7"/>
    </row>
    <row r="68" spans="1:17" s="18" customFormat="1" ht="13.5" customHeight="1" x14ac:dyDescent="0.2">
      <c r="A68" s="71"/>
      <c r="B68" s="44" t="s">
        <v>26</v>
      </c>
      <c r="C68" s="78" t="s">
        <v>53</v>
      </c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80"/>
    </row>
    <row r="69" spans="1:17" s="18" customFormat="1" ht="13.5" customHeight="1" x14ac:dyDescent="0.2">
      <c r="A69" s="71"/>
      <c r="B69" s="44" t="s">
        <v>27</v>
      </c>
      <c r="C69" s="44"/>
      <c r="D69" s="45">
        <v>853</v>
      </c>
      <c r="E69" s="46">
        <f t="shared" ref="E69:Q69" si="13">SUM(E70:E71)</f>
        <v>45120</v>
      </c>
      <c r="F69" s="46">
        <f t="shared" si="13"/>
        <v>6768</v>
      </c>
      <c r="G69" s="46">
        <f t="shared" si="13"/>
        <v>38352</v>
      </c>
      <c r="H69" s="46">
        <f t="shared" si="13"/>
        <v>45120</v>
      </c>
      <c r="I69" s="46">
        <f t="shared" si="13"/>
        <v>6768</v>
      </c>
      <c r="J69" s="46">
        <f t="shared" si="13"/>
        <v>0</v>
      </c>
      <c r="K69" s="46">
        <f t="shared" si="13"/>
        <v>0</v>
      </c>
      <c r="L69" s="46">
        <f t="shared" si="13"/>
        <v>6768</v>
      </c>
      <c r="M69" s="46">
        <f t="shared" si="13"/>
        <v>38352</v>
      </c>
      <c r="N69" s="46">
        <f t="shared" si="13"/>
        <v>0</v>
      </c>
      <c r="O69" s="46">
        <f t="shared" si="13"/>
        <v>0</v>
      </c>
      <c r="P69" s="46">
        <f t="shared" si="13"/>
        <v>0</v>
      </c>
      <c r="Q69" s="46">
        <f t="shared" si="13"/>
        <v>38352</v>
      </c>
    </row>
    <row r="70" spans="1:17" s="18" customFormat="1" ht="13.5" customHeight="1" x14ac:dyDescent="0.2">
      <c r="A70" s="71"/>
      <c r="B70" s="49">
        <v>2019</v>
      </c>
      <c r="C70" s="50"/>
      <c r="D70" s="51">
        <v>85395</v>
      </c>
      <c r="E70" s="47">
        <f t="shared" ref="E70:E71" si="14">F70+G70</f>
        <v>45120</v>
      </c>
      <c r="F70" s="47">
        <v>6768</v>
      </c>
      <c r="G70" s="48">
        <v>38352</v>
      </c>
      <c r="H70" s="48">
        <f t="shared" ref="H70:H71" si="15">I70+M70</f>
        <v>45120</v>
      </c>
      <c r="I70" s="48">
        <f t="shared" ref="I70:I71" si="16">J70+K70+L70</f>
        <v>6768</v>
      </c>
      <c r="J70" s="52"/>
      <c r="K70" s="52"/>
      <c r="L70" s="53">
        <v>6768</v>
      </c>
      <c r="M70" s="48">
        <f t="shared" ref="M70:M71" si="17">N70+O70+P70+Q70</f>
        <v>38352</v>
      </c>
      <c r="N70" s="52"/>
      <c r="O70" s="52"/>
      <c r="P70" s="52"/>
      <c r="Q70" s="54">
        <v>38352</v>
      </c>
    </row>
    <row r="71" spans="1:17" ht="13.5" customHeight="1" thickBot="1" x14ac:dyDescent="0.3">
      <c r="A71" s="71"/>
      <c r="B71" s="49">
        <v>2020</v>
      </c>
      <c r="C71" s="50"/>
      <c r="D71" s="51"/>
      <c r="E71" s="47">
        <f t="shared" si="14"/>
        <v>0</v>
      </c>
      <c r="F71" s="47">
        <v>0</v>
      </c>
      <c r="G71" s="48">
        <v>0</v>
      </c>
      <c r="H71" s="48">
        <f t="shared" si="15"/>
        <v>0</v>
      </c>
      <c r="I71" s="48">
        <f t="shared" si="16"/>
        <v>0</v>
      </c>
      <c r="J71" s="52"/>
      <c r="K71" s="52"/>
      <c r="L71" s="53">
        <v>0</v>
      </c>
      <c r="M71" s="48">
        <f t="shared" si="17"/>
        <v>0</v>
      </c>
      <c r="N71" s="52"/>
      <c r="O71" s="52"/>
      <c r="P71" s="52"/>
      <c r="Q71" s="54">
        <v>0</v>
      </c>
    </row>
    <row r="72" spans="1:17" ht="16.5" thickTop="1" thickBot="1" x14ac:dyDescent="0.3">
      <c r="A72" s="55"/>
      <c r="B72" s="56" t="s">
        <v>28</v>
      </c>
      <c r="C72" s="56"/>
      <c r="D72" s="56"/>
      <c r="E72" s="57">
        <f>E57+E14</f>
        <v>3963854</v>
      </c>
      <c r="F72" s="57">
        <f>F57+F14</f>
        <v>1578680.78</v>
      </c>
      <c r="G72" s="57">
        <f>G57+G14</f>
        <v>2385173.2200000002</v>
      </c>
      <c r="H72" s="57">
        <f>H57+H14</f>
        <v>3963854</v>
      </c>
      <c r="I72" s="57">
        <f>I57+I14</f>
        <v>1578680.78</v>
      </c>
      <c r="J72" s="57">
        <f>J57+J14</f>
        <v>0</v>
      </c>
      <c r="K72" s="57">
        <f>K57+K14</f>
        <v>0</v>
      </c>
      <c r="L72" s="57">
        <f>L57+L14</f>
        <v>1578680.78</v>
      </c>
      <c r="M72" s="57">
        <f>M57+M14</f>
        <v>2385173.2200000002</v>
      </c>
      <c r="N72" s="57">
        <f>N57+N14</f>
        <v>0</v>
      </c>
      <c r="O72" s="57">
        <f>O57+O14</f>
        <v>0</v>
      </c>
      <c r="P72" s="57">
        <f>P57+P14</f>
        <v>0</v>
      </c>
      <c r="Q72" s="57">
        <f>Q57+Q14</f>
        <v>2385173.2200000002</v>
      </c>
    </row>
    <row r="73" spans="1:17" ht="15.75" thickTop="1" x14ac:dyDescent="0.25"/>
    <row r="75" spans="1:17" x14ac:dyDescent="0.25">
      <c r="E75" s="58"/>
      <c r="F75" s="58"/>
      <c r="G75" s="59"/>
      <c r="H75" s="58"/>
      <c r="I75" s="58"/>
      <c r="J75" s="58"/>
      <c r="K75" s="58"/>
      <c r="L75" s="58"/>
      <c r="M75" s="58"/>
      <c r="N75" s="58"/>
      <c r="O75" s="58"/>
      <c r="P75" s="58"/>
      <c r="Q75" s="58"/>
    </row>
    <row r="77" spans="1:17" x14ac:dyDescent="0.25"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</row>
    <row r="80" spans="1:17" x14ac:dyDescent="0.25">
      <c r="H80" s="58"/>
    </row>
    <row r="82" spans="8:8" x14ac:dyDescent="0.25">
      <c r="H82" s="58"/>
    </row>
  </sheetData>
  <mergeCells count="61">
    <mergeCell ref="A49:A56"/>
    <mergeCell ref="C49:Q49"/>
    <mergeCell ref="C50:Q50"/>
    <mergeCell ref="C51:Q51"/>
    <mergeCell ref="C52:Q52"/>
    <mergeCell ref="A41:A48"/>
    <mergeCell ref="C41:Q41"/>
    <mergeCell ref="C42:Q42"/>
    <mergeCell ref="C43:Q43"/>
    <mergeCell ref="C44:Q44"/>
    <mergeCell ref="H7:Q7"/>
    <mergeCell ref="E7:E12"/>
    <mergeCell ref="I11:I12"/>
    <mergeCell ref="A27:A32"/>
    <mergeCell ref="A21:A26"/>
    <mergeCell ref="C21:Q21"/>
    <mergeCell ref="C22:Q22"/>
    <mergeCell ref="C23:Q23"/>
    <mergeCell ref="C24:Q24"/>
    <mergeCell ref="A15:A20"/>
    <mergeCell ref="C15:Q15"/>
    <mergeCell ref="C16:Q16"/>
    <mergeCell ref="C17:Q17"/>
    <mergeCell ref="C18:Q18"/>
    <mergeCell ref="C27:Q27"/>
    <mergeCell ref="C28:Q28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C29:Q29"/>
    <mergeCell ref="C30:Q30"/>
    <mergeCell ref="C14:D14"/>
    <mergeCell ref="A33:A40"/>
    <mergeCell ref="C33:Q33"/>
    <mergeCell ref="C34:Q34"/>
    <mergeCell ref="C35:Q35"/>
    <mergeCell ref="C36:Q36"/>
    <mergeCell ref="C57:D57"/>
    <mergeCell ref="A65:A71"/>
    <mergeCell ref="C65:Q65"/>
    <mergeCell ref="C66:Q66"/>
    <mergeCell ref="C67:Q67"/>
    <mergeCell ref="C68:Q68"/>
    <mergeCell ref="A58:A64"/>
    <mergeCell ref="C58:Q58"/>
    <mergeCell ref="C59:Q59"/>
    <mergeCell ref="C60:Q60"/>
    <mergeCell ref="C61:Q61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UG</cp:lastModifiedBy>
  <cp:lastPrinted>2018-11-14T11:44:02Z</cp:lastPrinted>
  <dcterms:created xsi:type="dcterms:W3CDTF">2006-11-09T07:35:21Z</dcterms:created>
  <dcterms:modified xsi:type="dcterms:W3CDTF">2018-11-14T11:44:23Z</dcterms:modified>
</cp:coreProperties>
</file>