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5.246\sesja\uchwały\Budzet_2018\"/>
    </mc:Choice>
  </mc:AlternateContent>
  <xr:revisionPtr revIDLastSave="0" documentId="13_ncr:1_{50C630E4-539D-4F0F-82BA-1C673349EFA7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81029"/>
</workbook>
</file>

<file path=xl/calcChain.xml><?xml version="1.0" encoding="utf-8"?>
<calcChain xmlns="http://schemas.openxmlformats.org/spreadsheetml/2006/main">
  <c r="J49" i="1" l="1"/>
  <c r="K49" i="1"/>
  <c r="L49" i="1"/>
  <c r="N49" i="1"/>
  <c r="O49" i="1"/>
  <c r="P49" i="1"/>
  <c r="Q49" i="1"/>
  <c r="F51" i="1"/>
  <c r="F49" i="1" s="1"/>
  <c r="I51" i="1"/>
  <c r="M51" i="1"/>
  <c r="M49" i="1" s="1"/>
  <c r="E52" i="1"/>
  <c r="I52" i="1"/>
  <c r="M52" i="1"/>
  <c r="I57" i="1"/>
  <c r="J57" i="1"/>
  <c r="K57" i="1"/>
  <c r="L57" i="1"/>
  <c r="N57" i="1"/>
  <c r="O57" i="1"/>
  <c r="P57" i="1"/>
  <c r="Q57" i="1"/>
  <c r="G59" i="1"/>
  <c r="G57" i="1" s="1"/>
  <c r="I59" i="1"/>
  <c r="F59" i="1" s="1"/>
  <c r="M59" i="1"/>
  <c r="H59" i="1" s="1"/>
  <c r="H57" i="1" s="1"/>
  <c r="E60" i="1"/>
  <c r="I60" i="1"/>
  <c r="M60" i="1"/>
  <c r="H60" i="1" s="1"/>
  <c r="M57" i="1" l="1"/>
  <c r="I49" i="1"/>
  <c r="H52" i="1"/>
  <c r="G51" i="1"/>
  <c r="G49" i="1" s="1"/>
  <c r="F57" i="1"/>
  <c r="E59" i="1"/>
  <c r="E57" i="1" s="1"/>
  <c r="H51" i="1"/>
  <c r="H49" i="1" s="1"/>
  <c r="M124" i="1"/>
  <c r="I124" i="1"/>
  <c r="E124" i="1"/>
  <c r="E122" i="1" s="1"/>
  <c r="M123" i="1"/>
  <c r="M122" i="1" s="1"/>
  <c r="I123" i="1"/>
  <c r="E123" i="1"/>
  <c r="Q122" i="1"/>
  <c r="P122" i="1"/>
  <c r="O122" i="1"/>
  <c r="N122" i="1"/>
  <c r="L122" i="1"/>
  <c r="K122" i="1"/>
  <c r="J122" i="1"/>
  <c r="G122" i="1"/>
  <c r="F122" i="1"/>
  <c r="E51" i="1" l="1"/>
  <c r="E49" i="1" s="1"/>
  <c r="H123" i="1"/>
  <c r="I122" i="1"/>
  <c r="H124" i="1"/>
  <c r="H122" i="1" s="1"/>
  <c r="E116" i="1"/>
  <c r="M116" i="1"/>
  <c r="M115" i="1"/>
  <c r="I115" i="1"/>
  <c r="F115" i="1" s="1"/>
  <c r="Q113" i="1"/>
  <c r="P113" i="1"/>
  <c r="O113" i="1"/>
  <c r="N113" i="1"/>
  <c r="L113" i="1"/>
  <c r="K113" i="1"/>
  <c r="J113" i="1"/>
  <c r="M108" i="1"/>
  <c r="M107" i="1"/>
  <c r="G107" i="1" s="1"/>
  <c r="G105" i="1" s="1"/>
  <c r="I107" i="1"/>
  <c r="F107" i="1" s="1"/>
  <c r="Q105" i="1"/>
  <c r="P105" i="1"/>
  <c r="O105" i="1"/>
  <c r="N105" i="1"/>
  <c r="L105" i="1"/>
  <c r="K105" i="1"/>
  <c r="J105" i="1"/>
  <c r="I113" i="1" l="1"/>
  <c r="H115" i="1"/>
  <c r="H113" i="1" s="1"/>
  <c r="G115" i="1"/>
  <c r="G113" i="1" s="1"/>
  <c r="M113" i="1"/>
  <c r="F113" i="1"/>
  <c r="M105" i="1"/>
  <c r="E107" i="1"/>
  <c r="E105" i="1" s="1"/>
  <c r="F105" i="1"/>
  <c r="I105" i="1"/>
  <c r="H107" i="1"/>
  <c r="H105" i="1" s="1"/>
  <c r="E115" i="1" l="1"/>
  <c r="E113" i="1" s="1"/>
  <c r="I99" i="1"/>
  <c r="M99" i="1"/>
  <c r="M91" i="1"/>
  <c r="H99" i="1" l="1"/>
  <c r="M67" i="1"/>
  <c r="G91" i="1" l="1"/>
  <c r="M83" i="1" l="1"/>
  <c r="F97" i="1"/>
  <c r="G97" i="1"/>
  <c r="J97" i="1"/>
  <c r="K97" i="1"/>
  <c r="L97" i="1"/>
  <c r="N97" i="1"/>
  <c r="O97" i="1"/>
  <c r="P97" i="1"/>
  <c r="Q97" i="1"/>
  <c r="J89" i="1"/>
  <c r="K89" i="1"/>
  <c r="L89" i="1"/>
  <c r="N89" i="1"/>
  <c r="O89" i="1"/>
  <c r="P89" i="1"/>
  <c r="Q89" i="1"/>
  <c r="J81" i="1"/>
  <c r="K81" i="1"/>
  <c r="L81" i="1"/>
  <c r="N81" i="1"/>
  <c r="O81" i="1"/>
  <c r="P81" i="1"/>
  <c r="Q81" i="1"/>
  <c r="J73" i="1"/>
  <c r="K73" i="1"/>
  <c r="L73" i="1"/>
  <c r="N73" i="1"/>
  <c r="O73" i="1"/>
  <c r="P73" i="1"/>
  <c r="Q73" i="1"/>
  <c r="J65" i="1"/>
  <c r="K65" i="1"/>
  <c r="L65" i="1"/>
  <c r="O65" i="1"/>
  <c r="P65" i="1"/>
  <c r="Q65" i="1"/>
  <c r="M75" i="1" l="1"/>
  <c r="F37" i="1"/>
  <c r="G37" i="1"/>
  <c r="J37" i="1"/>
  <c r="K37" i="1"/>
  <c r="L37" i="1"/>
  <c r="N37" i="1"/>
  <c r="O37" i="1"/>
  <c r="P37" i="1"/>
  <c r="Q37" i="1"/>
  <c r="E38" i="1"/>
  <c r="E37" i="1" s="1"/>
  <c r="I38" i="1"/>
  <c r="I37" i="1" s="1"/>
  <c r="M38" i="1"/>
  <c r="M37" i="1" s="1"/>
  <c r="F43" i="1"/>
  <c r="G43" i="1"/>
  <c r="J43" i="1"/>
  <c r="K43" i="1"/>
  <c r="L43" i="1"/>
  <c r="N43" i="1"/>
  <c r="O43" i="1"/>
  <c r="P43" i="1"/>
  <c r="Q43" i="1"/>
  <c r="E44" i="1"/>
  <c r="E43" i="1" s="1"/>
  <c r="I44" i="1"/>
  <c r="H44" i="1" s="1"/>
  <c r="H43" i="1" s="1"/>
  <c r="M44" i="1"/>
  <c r="M43" i="1" s="1"/>
  <c r="M26" i="1"/>
  <c r="M25" i="1" s="1"/>
  <c r="I26" i="1"/>
  <c r="I25" i="1" s="1"/>
  <c r="E26" i="1"/>
  <c r="E25" i="1" s="1"/>
  <c r="Q25" i="1"/>
  <c r="P25" i="1"/>
  <c r="O25" i="1"/>
  <c r="N25" i="1"/>
  <c r="L25" i="1"/>
  <c r="K25" i="1"/>
  <c r="J25" i="1"/>
  <c r="G25" i="1"/>
  <c r="F25" i="1"/>
  <c r="N65" i="1" l="1"/>
  <c r="I43" i="1"/>
  <c r="H26" i="1"/>
  <c r="H25" i="1" s="1"/>
  <c r="H38" i="1"/>
  <c r="H37" i="1" s="1"/>
  <c r="E130" i="1" l="1"/>
  <c r="E131" i="1"/>
  <c r="I130" i="1"/>
  <c r="I131" i="1"/>
  <c r="M130" i="1"/>
  <c r="M131" i="1"/>
  <c r="F129" i="1"/>
  <c r="F117" i="1" s="1"/>
  <c r="Q129" i="1"/>
  <c r="Q117" i="1" s="1"/>
  <c r="P129" i="1"/>
  <c r="P117" i="1" s="1"/>
  <c r="O129" i="1"/>
  <c r="O117" i="1" s="1"/>
  <c r="N129" i="1"/>
  <c r="N117" i="1" s="1"/>
  <c r="L129" i="1"/>
  <c r="L117" i="1" s="1"/>
  <c r="K129" i="1"/>
  <c r="K117" i="1" s="1"/>
  <c r="J129" i="1"/>
  <c r="J117" i="1" s="1"/>
  <c r="M129" i="1" l="1"/>
  <c r="M117" i="1" s="1"/>
  <c r="I129" i="1"/>
  <c r="I117" i="1" s="1"/>
  <c r="H130" i="1"/>
  <c r="E129" i="1"/>
  <c r="E117" i="1" s="1"/>
  <c r="H131" i="1"/>
  <c r="H129" i="1" l="1"/>
  <c r="H117" i="1" s="1"/>
  <c r="G129" i="1"/>
  <c r="G117" i="1" s="1"/>
  <c r="M100" i="1"/>
  <c r="M97" i="1" s="1"/>
  <c r="I100" i="1" l="1"/>
  <c r="E100" i="1" s="1"/>
  <c r="M92" i="1"/>
  <c r="M89" i="1" s="1"/>
  <c r="I92" i="1"/>
  <c r="G89" i="1"/>
  <c r="I91" i="1"/>
  <c r="H91" i="1" s="1"/>
  <c r="M84" i="1"/>
  <c r="M81" i="1" s="1"/>
  <c r="I84" i="1"/>
  <c r="I83" i="1"/>
  <c r="H83" i="1" s="1"/>
  <c r="M76" i="1"/>
  <c r="M73" i="1" s="1"/>
  <c r="I76" i="1"/>
  <c r="E76" i="1" s="1"/>
  <c r="I75" i="1"/>
  <c r="H75" i="1" s="1"/>
  <c r="M68" i="1"/>
  <c r="M65" i="1" s="1"/>
  <c r="I68" i="1"/>
  <c r="G67" i="1"/>
  <c r="G65" i="1" s="1"/>
  <c r="I67" i="1"/>
  <c r="H67" i="1" s="1"/>
  <c r="I73" i="1" l="1"/>
  <c r="F67" i="1"/>
  <c r="F65" i="1" s="1"/>
  <c r="I65" i="1"/>
  <c r="I89" i="1"/>
  <c r="I97" i="1"/>
  <c r="I81" i="1"/>
  <c r="F83" i="1"/>
  <c r="F81" i="1" s="1"/>
  <c r="F91" i="1"/>
  <c r="H100" i="1"/>
  <c r="F75" i="1"/>
  <c r="F73" i="1" s="1"/>
  <c r="E84" i="1"/>
  <c r="H76" i="1"/>
  <c r="H73" i="1" s="1"/>
  <c r="H92" i="1"/>
  <c r="E92" i="1"/>
  <c r="H84" i="1"/>
  <c r="G83" i="1"/>
  <c r="G81" i="1" s="1"/>
  <c r="G75" i="1"/>
  <c r="G73" i="1" s="1"/>
  <c r="H68" i="1"/>
  <c r="E68" i="1"/>
  <c r="Q31" i="1"/>
  <c r="M32" i="1"/>
  <c r="M31" i="1" s="1"/>
  <c r="I32" i="1"/>
  <c r="H32" i="1" s="1"/>
  <c r="H31" i="1" s="1"/>
  <c r="E32" i="1"/>
  <c r="E31" i="1" s="1"/>
  <c r="P31" i="1"/>
  <c r="O31" i="1"/>
  <c r="N31" i="1"/>
  <c r="L31" i="1"/>
  <c r="K31" i="1"/>
  <c r="J31" i="1"/>
  <c r="G31" i="1"/>
  <c r="F31" i="1"/>
  <c r="M20" i="1"/>
  <c r="M19" i="1" s="1"/>
  <c r="M14" i="1" s="1"/>
  <c r="I20" i="1"/>
  <c r="H20" i="1" s="1"/>
  <c r="H19" i="1" s="1"/>
  <c r="E20" i="1"/>
  <c r="E19" i="1" s="1"/>
  <c r="F19" i="1"/>
  <c r="G19" i="1"/>
  <c r="J19" i="1"/>
  <c r="J14" i="1" s="1"/>
  <c r="K19" i="1"/>
  <c r="L19" i="1"/>
  <c r="L14" i="1" s="1"/>
  <c r="N19" i="1"/>
  <c r="N14" i="1" s="1"/>
  <c r="O19" i="1"/>
  <c r="O14" i="1" s="1"/>
  <c r="P19" i="1"/>
  <c r="Q19" i="1"/>
  <c r="Q14" i="1" l="1"/>
  <c r="P14" i="1"/>
  <c r="P132" i="1" s="1"/>
  <c r="K14" i="1"/>
  <c r="K132" i="1" s="1"/>
  <c r="G14" i="1"/>
  <c r="G132" i="1" s="1"/>
  <c r="N132" i="1"/>
  <c r="M132" i="1"/>
  <c r="E67" i="1"/>
  <c r="E65" i="1" s="1"/>
  <c r="H65" i="1"/>
  <c r="H81" i="1"/>
  <c r="H89" i="1"/>
  <c r="Q132" i="1"/>
  <c r="H97" i="1"/>
  <c r="E91" i="1"/>
  <c r="E89" i="1" s="1"/>
  <c r="F89" i="1"/>
  <c r="F14" i="1" s="1"/>
  <c r="E99" i="1"/>
  <c r="E97" i="1" s="1"/>
  <c r="L132" i="1"/>
  <c r="I31" i="1"/>
  <c r="O132" i="1"/>
  <c r="J132" i="1"/>
  <c r="E83" i="1"/>
  <c r="E81" i="1" s="1"/>
  <c r="E75" i="1"/>
  <c r="E73" i="1" s="1"/>
  <c r="I19" i="1"/>
  <c r="I14" i="1" l="1"/>
  <c r="H14" i="1"/>
  <c r="H132" i="1" s="1"/>
  <c r="E14" i="1"/>
  <c r="E132" i="1" s="1"/>
  <c r="F132" i="1"/>
  <c r="I132" i="1"/>
</calcChain>
</file>

<file path=xl/sharedStrings.xml><?xml version="1.0" encoding="utf-8"?>
<sst xmlns="http://schemas.openxmlformats.org/spreadsheetml/2006/main" count="210" uniqueCount="72">
  <si>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</si>
  <si>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</si>
  <si>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</si>
  <si>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</si>
  <si>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</si>
  <si>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</si>
  <si>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</si>
  <si>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</si>
  <si>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</si>
  <si>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</si>
  <si>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</si>
  <si>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</si>
  <si>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</si>
  <si>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</si>
  <si>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</si>
  <si>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</si>
  <si>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</si>
  <si>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</si>
  <si>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</si>
  <si>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</si>
  <si>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</si>
  <si>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</si>
  <si>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</si>
  <si>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</si>
  <si>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</si>
  <si>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</si>
  <si>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</si>
  <si>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</si>
  <si>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</si>
  <si>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</si>
  <si>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</si>
  <si>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</si>
  <si>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Budowa lub modernizacja dróg lokalnych</t>
  </si>
  <si>
    <t>1.2</t>
  </si>
  <si>
    <t>Wsparcie na wdrażanie operacji w ramach strategii rozwoju lokalnego kierowanego przez społeczność</t>
  </si>
  <si>
    <t>Rady Gminy Lidzbark Warmiński</t>
  </si>
  <si>
    <t>Wsparcie inwestycji związanych z tworzeniem, ulepszaniem lub rozbudową wszystkich rodzajów małej infrastruktury, w tym inwestycji w energię odnawialną i oszczędzanie energii</t>
  </si>
  <si>
    <t>Przebudowa SUW Babiak</t>
  </si>
  <si>
    <t>O10</t>
  </si>
  <si>
    <t>O1010</t>
  </si>
  <si>
    <t>1.4</t>
  </si>
  <si>
    <t>1.5</t>
  </si>
  <si>
    <t>Przebudowa SUW Runowo</t>
  </si>
  <si>
    <t>Przebudowa SUW Morawa</t>
  </si>
  <si>
    <t>Przebudowa SUW Kraszewo</t>
  </si>
  <si>
    <t>Budowa sieci kanalizacyjnej wraz z oczyszczalnią ścieków w miejscowości Redy-Osada</t>
  </si>
  <si>
    <t xml:space="preserve">Budowa sieci wodociągowej w Nowej Wsi Wielkiej </t>
  </si>
  <si>
    <t>Budowa sieci sanitarnej i wodociągowej w Kraszewie</t>
  </si>
  <si>
    <t>1.6</t>
  </si>
  <si>
    <t>1.7</t>
  </si>
  <si>
    <t>1.8</t>
  </si>
  <si>
    <t>2.1</t>
  </si>
  <si>
    <t>Właczenie społeczne</t>
  </si>
  <si>
    <t>Regionalny Program Operacyjny Województwa Warmińsko-Mazurskiego na lata 2014-2020</t>
  </si>
  <si>
    <t>Ułatwienie dostępu do przystepnych cenowo, trwałych oraz wysokiej jakości usług, w tym opieki zdrowotnej i usług socjalnych świadczonych w interesie ogólym</t>
  </si>
  <si>
    <t>Rodzina to siła</t>
  </si>
  <si>
    <t>Przebudowa drogi gminnej Nr 117016N w miejscowości Pilnik Nowosady Etap II</t>
  </si>
  <si>
    <t>Przebudowa drogi gminnej Nr 117030N w miejscowości Morawa</t>
  </si>
  <si>
    <t>Wykonanie siłowni zewnetrzneh w miejscowości Medyny</t>
  </si>
  <si>
    <t>1.3</t>
  </si>
  <si>
    <t>Wykonanie placu zabaw w miejscowości Stabunity</t>
  </si>
  <si>
    <t>Budowa sceny w m. Miłogórze</t>
  </si>
  <si>
    <t>z tego: 2018 r.</t>
  </si>
  <si>
    <t>Załącznik Nr 4</t>
  </si>
  <si>
    <t>1.9</t>
  </si>
  <si>
    <t>1.10</t>
  </si>
  <si>
    <t>Program operacyjny Polska Cyfrowa na lata 2014-2020</t>
  </si>
  <si>
    <t>Oś 3</t>
  </si>
  <si>
    <t>Ja w internecie</t>
  </si>
  <si>
    <t>do Uchwały Nr III/11/2018</t>
  </si>
  <si>
    <t>z dnia 20 grudnia 2018r.</t>
  </si>
  <si>
    <t>Wydatki bieżace 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</si>
</sst>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3" fillId="0" borderId="0" xfId="1" applyFont="1" applyFill="1"/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16" xfId="1" applyFont="1" applyBorder="1"/>
    <xf numFmtId="0" fontId="5" fillId="2" borderId="17" xfId="1" applyFont="1" applyFill="1" applyBorder="1"/>
    <xf numFmtId="4" fontId="5" fillId="2" borderId="17" xfId="1" applyNumberFormat="1" applyFont="1" applyFill="1" applyBorder="1"/>
    <xf numFmtId="4" fontId="3" fillId="0" borderId="0" xfId="1" applyNumberFormat="1" applyFont="1"/>
    <xf numFmtId="0" fontId="6" fillId="0" borderId="0" xfId="1" applyFont="1"/>
    <xf numFmtId="4" fontId="6" fillId="0" borderId="0" xfId="1" applyNumberFormat="1" applyFont="1"/>
    <xf numFmtId="0" fontId="4" fillId="0" borderId="0" xfId="1" applyFont="1" applyAlignment="1">
      <alignment horizont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4" fontId="4" fillId="0" borderId="34" xfId="1" applyNumberFormat="1" applyFont="1" applyBorder="1" applyAlignment="1">
      <alignment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5" xfId="1" applyFont="1" applyBorder="1" applyAlignment="1">
      <alignment wrapText="1"/>
    </xf>
    <xf numFmtId="0" fontId="3" fillId="0" borderId="36" xfId="1" applyFont="1" applyBorder="1" applyAlignment="1">
      <alignment horizontal="left" wrapText="1"/>
    </xf>
    <xf numFmtId="0" fontId="3" fillId="0" borderId="37" xfId="1" applyFont="1" applyBorder="1" applyAlignment="1">
      <alignment horizontal="left" wrapText="1"/>
    </xf>
    <xf numFmtId="0" fontId="3" fillId="0" borderId="38" xfId="1" applyFont="1" applyBorder="1" applyAlignment="1">
      <alignment horizontal="left" wrapText="1"/>
    </xf>
    <xf numFmtId="0" fontId="3" fillId="0" borderId="21" xfId="1" applyFont="1" applyBorder="1" applyAlignment="1">
      <alignment horizontal="center" vertical="center" wrapText="1"/>
    </xf>
    <xf numFmtId="0" fontId="3" fillId="0" borderId="6" xfId="1" applyFont="1" applyBorder="1" applyAlignment="1">
      <alignment wrapText="1"/>
    </xf>
    <xf numFmtId="0" fontId="3" fillId="0" borderId="18" xfId="1" applyFont="1" applyBorder="1" applyAlignment="1">
      <alignment horizontal="left" wrapText="1"/>
    </xf>
    <xf numFmtId="0" fontId="3" fillId="0" borderId="19" xfId="1" applyFont="1" applyBorder="1" applyAlignment="1">
      <alignment horizontal="left" wrapText="1"/>
    </xf>
    <xf numFmtId="0" fontId="3" fillId="0" borderId="20" xfId="1" applyFont="1" applyBorder="1" applyAlignment="1">
      <alignment horizontal="left" wrapText="1"/>
    </xf>
    <xf numFmtId="0" fontId="4" fillId="0" borderId="6" xfId="1" applyFont="1" applyBorder="1" applyAlignment="1">
      <alignment wrapText="1"/>
    </xf>
    <xf numFmtId="0" fontId="4" fillId="0" borderId="22" xfId="1" applyFont="1" applyBorder="1" applyAlignment="1">
      <alignment horizontal="left" wrapText="1"/>
    </xf>
    <xf numFmtId="0" fontId="4" fillId="0" borderId="23" xfId="1" applyFont="1" applyBorder="1" applyAlignment="1">
      <alignment horizontal="left" wrapText="1"/>
    </xf>
    <xf numFmtId="0" fontId="4" fillId="0" borderId="24" xfId="1" applyFont="1" applyBorder="1" applyAlignment="1">
      <alignment horizontal="left" wrapText="1"/>
    </xf>
    <xf numFmtId="0" fontId="4" fillId="0" borderId="7" xfId="1" applyFont="1" applyBorder="1" applyAlignment="1">
      <alignment wrapText="1"/>
    </xf>
    <xf numFmtId="0" fontId="4" fillId="0" borderId="2" xfId="1" applyFont="1" applyBorder="1" applyAlignment="1">
      <alignment horizontal="center" wrapText="1"/>
    </xf>
    <xf numFmtId="4" fontId="4" fillId="0" borderId="4" xfId="1" applyNumberFormat="1" applyFont="1" applyBorder="1" applyAlignment="1">
      <alignment wrapText="1"/>
    </xf>
    <xf numFmtId="4" fontId="4" fillId="0" borderId="10" xfId="1" applyNumberFormat="1" applyFont="1" applyBorder="1" applyAlignment="1">
      <alignment wrapText="1"/>
    </xf>
    <xf numFmtId="0" fontId="3" fillId="0" borderId="11" xfId="1" applyFont="1" applyBorder="1" applyAlignment="1">
      <alignment wrapText="1"/>
    </xf>
    <xf numFmtId="0" fontId="3" fillId="0" borderId="12" xfId="1" applyFont="1" applyBorder="1" applyAlignment="1">
      <alignment wrapText="1"/>
    </xf>
    <xf numFmtId="0" fontId="3" fillId="0" borderId="13" xfId="1" applyFont="1" applyBorder="1" applyAlignment="1">
      <alignment horizontal="center" wrapText="1"/>
    </xf>
    <xf numFmtId="4" fontId="3" fillId="0" borderId="14" xfId="1" applyNumberFormat="1" applyFont="1" applyBorder="1" applyAlignment="1">
      <alignment wrapText="1"/>
    </xf>
    <xf numFmtId="4" fontId="4" fillId="0" borderId="14" xfId="1" applyNumberFormat="1" applyFont="1" applyBorder="1" applyAlignment="1">
      <alignment wrapText="1"/>
    </xf>
    <xf numFmtId="4" fontId="4" fillId="0" borderId="15" xfId="1" applyNumberFormat="1" applyFont="1" applyBorder="1" applyAlignment="1">
      <alignment wrapText="1"/>
    </xf>
    <xf numFmtId="0" fontId="3" fillId="0" borderId="39" xfId="1" applyFont="1" applyBorder="1" applyAlignment="1">
      <alignment horizontal="center" vertical="center" wrapText="1"/>
    </xf>
    <xf numFmtId="0" fontId="3" fillId="0" borderId="40" xfId="1" applyFont="1" applyBorder="1" applyAlignment="1">
      <alignment wrapText="1"/>
    </xf>
    <xf numFmtId="0" fontId="3" fillId="0" borderId="41" xfId="1" applyFont="1" applyBorder="1" applyAlignment="1">
      <alignment wrapText="1"/>
    </xf>
    <xf numFmtId="0" fontId="3" fillId="0" borderId="42" xfId="1" applyFont="1" applyBorder="1" applyAlignment="1">
      <alignment horizontal="center" wrapText="1"/>
    </xf>
    <xf numFmtId="4" fontId="3" fillId="0" borderId="43" xfId="1" applyNumberFormat="1" applyFont="1" applyBorder="1" applyAlignment="1">
      <alignment wrapText="1"/>
    </xf>
    <xf numFmtId="4" fontId="4" fillId="0" borderId="43" xfId="1" applyNumberFormat="1" applyFont="1" applyBorder="1" applyAlignment="1">
      <alignment wrapText="1"/>
    </xf>
    <xf numFmtId="4" fontId="4" fillId="0" borderId="44" xfId="1" applyNumberFormat="1" applyFont="1" applyBorder="1" applyAlignment="1">
      <alignment wrapText="1"/>
    </xf>
    <xf numFmtId="0" fontId="6" fillId="0" borderId="68" xfId="1" applyFont="1" applyBorder="1" applyAlignment="1">
      <alignment horizontal="center" vertical="center" wrapText="1"/>
    </xf>
    <xf numFmtId="0" fontId="6" fillId="0" borderId="35" xfId="1" applyFont="1" applyBorder="1" applyAlignment="1">
      <alignment wrapText="1"/>
    </xf>
    <xf numFmtId="0" fontId="6" fillId="0" borderId="66" xfId="1" applyFont="1" applyBorder="1" applyAlignment="1">
      <alignment horizontal="left" wrapText="1"/>
    </xf>
    <xf numFmtId="0" fontId="6" fillId="0" borderId="48" xfId="1" applyFont="1" applyBorder="1" applyAlignment="1">
      <alignment horizontal="left" wrapText="1"/>
    </xf>
    <xf numFmtId="0" fontId="6" fillId="0" borderId="67" xfId="1" applyFont="1" applyBorder="1" applyAlignment="1">
      <alignment horizontal="left" wrapText="1"/>
    </xf>
    <xf numFmtId="0" fontId="6" fillId="0" borderId="21" xfId="1" applyFont="1" applyBorder="1" applyAlignment="1">
      <alignment horizontal="center" vertical="center" wrapText="1"/>
    </xf>
    <xf numFmtId="0" fontId="6" fillId="0" borderId="6" xfId="1" applyFont="1" applyBorder="1" applyAlignment="1">
      <alignment wrapText="1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7" fillId="0" borderId="6" xfId="1" applyFont="1" applyBorder="1" applyAlignment="1">
      <alignment wrapText="1"/>
    </xf>
    <xf numFmtId="0" fontId="7" fillId="0" borderId="22" xfId="1" applyFont="1" applyBorder="1" applyAlignment="1">
      <alignment horizontal="left" wrapText="1"/>
    </xf>
    <xf numFmtId="0" fontId="7" fillId="0" borderId="23" xfId="1" applyFont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7" fillId="0" borderId="7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4" fontId="7" fillId="0" borderId="4" xfId="1" applyNumberFormat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7" fillId="0" borderId="55" xfId="1" applyFont="1" applyBorder="1" applyAlignment="1">
      <alignment wrapText="1"/>
    </xf>
    <xf numFmtId="0" fontId="7" fillId="0" borderId="56" xfId="1" applyFont="1" applyBorder="1" applyAlignment="1">
      <alignment horizontal="center" wrapText="1"/>
    </xf>
    <xf numFmtId="4" fontId="7" fillId="0" borderId="57" xfId="1" applyNumberFormat="1" applyFont="1" applyBorder="1" applyAlignment="1">
      <alignment wrapText="1"/>
    </xf>
    <xf numFmtId="4" fontId="7" fillId="0" borderId="58" xfId="1" applyNumberFormat="1" applyFont="1" applyBorder="1" applyAlignment="1">
      <alignment wrapText="1"/>
    </xf>
    <xf numFmtId="0" fontId="6" fillId="0" borderId="11" xfId="1" applyFont="1" applyBorder="1" applyAlignment="1">
      <alignment horizontal="left" wrapText="1"/>
    </xf>
    <xf numFmtId="0" fontId="6" fillId="0" borderId="60" xfId="1" applyFont="1" applyBorder="1" applyAlignment="1">
      <alignment wrapText="1"/>
    </xf>
    <xf numFmtId="0" fontId="6" fillId="0" borderId="57" xfId="1" applyFont="1" applyBorder="1" applyAlignment="1">
      <alignment horizontal="center" wrapText="1"/>
    </xf>
    <xf numFmtId="4" fontId="6" fillId="0" borderId="57" xfId="1" applyNumberFormat="1" applyFont="1" applyBorder="1" applyAlignment="1">
      <alignment wrapText="1"/>
    </xf>
    <xf numFmtId="4" fontId="6" fillId="0" borderId="58" xfId="1" applyNumberFormat="1" applyFont="1" applyBorder="1" applyAlignment="1">
      <alignment wrapText="1"/>
    </xf>
    <xf numFmtId="0" fontId="6" fillId="0" borderId="39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left" wrapText="1"/>
    </xf>
    <xf numFmtId="0" fontId="6" fillId="0" borderId="59" xfId="1" applyFont="1" applyBorder="1" applyAlignment="1">
      <alignment wrapText="1"/>
    </xf>
    <xf numFmtId="0" fontId="6" fillId="0" borderId="43" xfId="1" applyFont="1" applyBorder="1" applyAlignment="1">
      <alignment horizontal="center" wrapText="1"/>
    </xf>
    <xf numFmtId="4" fontId="6" fillId="0" borderId="43" xfId="1" applyNumberFormat="1" applyFont="1" applyBorder="1" applyAlignment="1">
      <alignment wrapText="1"/>
    </xf>
    <xf numFmtId="4" fontId="6" fillId="0" borderId="44" xfId="1" applyNumberFormat="1" applyFont="1" applyBorder="1" applyAlignment="1">
      <alignment wrapText="1"/>
    </xf>
    <xf numFmtId="0" fontId="7" fillId="0" borderId="3" xfId="1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4" fontId="7" fillId="0" borderId="1" xfId="1" applyNumberFormat="1" applyFont="1" applyBorder="1" applyAlignment="1">
      <alignment wrapText="1"/>
    </xf>
    <xf numFmtId="0" fontId="7" fillId="0" borderId="60" xfId="1" applyFont="1" applyBorder="1" applyAlignment="1">
      <alignment wrapText="1"/>
    </xf>
    <xf numFmtId="0" fontId="7" fillId="0" borderId="57" xfId="1" applyFont="1" applyBorder="1" applyAlignment="1">
      <alignment horizontal="center" wrapText="1"/>
    </xf>
    <xf numFmtId="0" fontId="4" fillId="0" borderId="11" xfId="1" applyFont="1" applyBorder="1" applyAlignment="1">
      <alignment wrapText="1"/>
    </xf>
    <xf numFmtId="0" fontId="4" fillId="0" borderId="55" xfId="1" applyFont="1" applyBorder="1" applyAlignment="1">
      <alignment wrapText="1"/>
    </xf>
    <xf numFmtId="0" fontId="4" fillId="0" borderId="56" xfId="1" applyFont="1" applyBorder="1" applyAlignment="1">
      <alignment horizontal="center" wrapText="1"/>
    </xf>
    <xf numFmtId="4" fontId="4" fillId="0" borderId="56" xfId="1" applyNumberFormat="1" applyFont="1" applyBorder="1" applyAlignment="1">
      <alignment wrapText="1"/>
    </xf>
    <xf numFmtId="4" fontId="4" fillId="0" borderId="63" xfId="1" applyNumberFormat="1" applyFont="1" applyBorder="1" applyAlignment="1">
      <alignment wrapText="1"/>
    </xf>
    <xf numFmtId="0" fontId="3" fillId="0" borderId="11" xfId="1" applyFont="1" applyBorder="1" applyAlignment="1">
      <alignment horizontal="left" wrapText="1"/>
    </xf>
    <xf numFmtId="0" fontId="3" fillId="0" borderId="60" xfId="1" applyFont="1" applyBorder="1" applyAlignment="1">
      <alignment wrapText="1"/>
    </xf>
    <xf numFmtId="0" fontId="3" fillId="0" borderId="57" xfId="1" applyFont="1" applyBorder="1" applyAlignment="1">
      <alignment horizontal="center" wrapText="1"/>
    </xf>
    <xf numFmtId="4" fontId="3" fillId="0" borderId="57" xfId="1" applyNumberFormat="1" applyFont="1" applyBorder="1" applyAlignment="1">
      <alignment wrapText="1"/>
    </xf>
    <xf numFmtId="4" fontId="3" fillId="0" borderId="58" xfId="1" applyNumberFormat="1" applyFont="1" applyBorder="1" applyAlignment="1">
      <alignment wrapText="1"/>
    </xf>
    <xf numFmtId="0" fontId="3" fillId="0" borderId="40" xfId="1" applyFont="1" applyBorder="1" applyAlignment="1">
      <alignment horizontal="left" wrapText="1"/>
    </xf>
    <xf numFmtId="0" fontId="3" fillId="0" borderId="59" xfId="1" applyFont="1" applyBorder="1" applyAlignment="1">
      <alignment wrapText="1"/>
    </xf>
    <xf numFmtId="0" fontId="3" fillId="0" borderId="43" xfId="1" applyFont="1" applyBorder="1" applyAlignment="1">
      <alignment horizontal="center" wrapText="1"/>
    </xf>
    <xf numFmtId="4" fontId="3" fillId="0" borderId="44" xfId="1" applyNumberFormat="1" applyFont="1" applyBorder="1" applyAlignment="1">
      <alignment wrapText="1"/>
    </xf>
    <xf numFmtId="0" fontId="4" fillId="0" borderId="12" xfId="1" applyFont="1" applyBorder="1" applyAlignment="1">
      <alignment wrapText="1"/>
    </xf>
    <xf numFmtId="0" fontId="4" fillId="0" borderId="13" xfId="1" applyFont="1" applyBorder="1" applyAlignment="1">
      <alignment horizontal="center" wrapText="1"/>
    </xf>
    <xf numFmtId="4" fontId="4" fillId="0" borderId="13" xfId="1" applyNumberFormat="1" applyFont="1" applyBorder="1" applyAlignment="1">
      <alignment wrapText="1"/>
    </xf>
    <xf numFmtId="4" fontId="4" fillId="0" borderId="65" xfId="1" applyNumberFormat="1" applyFont="1" applyBorder="1" applyAlignment="1">
      <alignment wrapText="1"/>
    </xf>
    <xf numFmtId="0" fontId="3" fillId="0" borderId="55" xfId="1" applyFont="1" applyBorder="1" applyAlignment="1">
      <alignment wrapText="1"/>
    </xf>
    <xf numFmtId="0" fontId="3" fillId="0" borderId="56" xfId="1" applyFont="1" applyBorder="1" applyAlignment="1">
      <alignment horizontal="center" wrapText="1"/>
    </xf>
    <xf numFmtId="0" fontId="4" fillId="0" borderId="61" xfId="1" applyFont="1" applyBorder="1" applyAlignment="1">
      <alignment wrapText="1"/>
    </xf>
    <xf numFmtId="0" fontId="4" fillId="0" borderId="62" xfId="1" applyFont="1" applyBorder="1" applyAlignment="1">
      <alignment horizontal="center" wrapText="1"/>
    </xf>
    <xf numFmtId="4" fontId="4" fillId="0" borderId="62" xfId="1" applyNumberFormat="1" applyFont="1" applyBorder="1" applyAlignment="1">
      <alignment wrapText="1"/>
    </xf>
    <xf numFmtId="0" fontId="3" fillId="0" borderId="64" xfId="1" applyFont="1" applyBorder="1" applyAlignment="1">
      <alignment horizontal="left" wrapText="1"/>
    </xf>
    <xf numFmtId="4" fontId="3" fillId="0" borderId="15" xfId="1" applyNumberFormat="1" applyFont="1" applyBorder="1" applyAlignment="1">
      <alignment wrapText="1"/>
    </xf>
    <xf numFmtId="0" fontId="4" fillId="0" borderId="69" xfId="1" applyFont="1" applyBorder="1" applyAlignment="1">
      <alignment horizontal="center" vertical="center" wrapText="1"/>
    </xf>
    <xf numFmtId="0" fontId="4" fillId="0" borderId="70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/>
    <xf numFmtId="0" fontId="3" fillId="0" borderId="47" xfId="1" applyFont="1" applyBorder="1" applyAlignment="1">
      <alignment horizontal="left"/>
    </xf>
    <xf numFmtId="0" fontId="3" fillId="0" borderId="48" xfId="1" applyFont="1" applyBorder="1" applyAlignment="1">
      <alignment horizontal="left"/>
    </xf>
    <xf numFmtId="0" fontId="3" fillId="0" borderId="49" xfId="1" applyFont="1" applyBorder="1" applyAlignment="1">
      <alignment horizontal="left"/>
    </xf>
    <xf numFmtId="0" fontId="3" fillId="0" borderId="50" xfId="1" applyFont="1" applyBorder="1" applyAlignment="1">
      <alignment horizontal="center" vertical="center"/>
    </xf>
    <xf numFmtId="0" fontId="3" fillId="0" borderId="2" xfId="1" applyFont="1" applyBorder="1"/>
    <xf numFmtId="0" fontId="3" fillId="0" borderId="6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51" xfId="1" applyFont="1" applyBorder="1" applyAlignment="1">
      <alignment horizontal="left"/>
    </xf>
    <xf numFmtId="0" fontId="4" fillId="0" borderId="2" xfId="1" applyFont="1" applyBorder="1"/>
    <xf numFmtId="0" fontId="4" fillId="0" borderId="52" xfId="1" applyFont="1" applyBorder="1" applyAlignment="1">
      <alignment horizontal="left"/>
    </xf>
    <xf numFmtId="0" fontId="4" fillId="0" borderId="23" xfId="1" applyFont="1" applyBorder="1" applyAlignment="1">
      <alignment horizontal="left"/>
    </xf>
    <xf numFmtId="0" fontId="4" fillId="0" borderId="53" xfId="1" applyFont="1" applyBorder="1" applyAlignment="1">
      <alignment horizontal="left"/>
    </xf>
    <xf numFmtId="0" fontId="4" fillId="0" borderId="2" xfId="1" applyNumberFormat="1" applyFont="1" applyBorder="1" applyAlignment="1">
      <alignment horizontal="center"/>
    </xf>
    <xf numFmtId="4" fontId="4" fillId="0" borderId="4" xfId="1" applyNumberFormat="1" applyFont="1" applyBorder="1"/>
    <xf numFmtId="0" fontId="3" fillId="0" borderId="13" xfId="1" applyFont="1" applyBorder="1" applyAlignment="1">
      <alignment horizontal="left"/>
    </xf>
    <xf numFmtId="0" fontId="3" fillId="0" borderId="13" xfId="1" applyFont="1" applyBorder="1" applyAlignment="1"/>
    <xf numFmtId="0" fontId="3" fillId="0" borderId="13" xfId="1" applyNumberFormat="1" applyFont="1" applyBorder="1" applyAlignment="1">
      <alignment horizontal="center"/>
    </xf>
    <xf numFmtId="4" fontId="3" fillId="0" borderId="2" xfId="1" applyNumberFormat="1" applyFont="1" applyBorder="1"/>
    <xf numFmtId="4" fontId="3" fillId="0" borderId="4" xfId="1" applyNumberFormat="1" applyFont="1" applyBorder="1"/>
    <xf numFmtId="3" fontId="3" fillId="0" borderId="14" xfId="1" applyNumberFormat="1" applyFont="1" applyBorder="1"/>
    <xf numFmtId="4" fontId="3" fillId="0" borderId="14" xfId="1" applyNumberFormat="1" applyFont="1" applyBorder="1"/>
    <xf numFmtId="4" fontId="3" fillId="0" borderId="54" xfId="1" applyNumberFormat="1" applyFont="1" applyBorder="1"/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2"/>
  <sheetViews>
    <sheetView tabSelected="1" topLeftCell="A64" zoomScale="85" zoomScaleNormal="85" workbookViewId="0">
      <selection activeCell="C42" sqref="C42:Q42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bestFit="1" customWidth="1"/>
    <col min="20" max="16384" width="10.28515625" style="1"/>
  </cols>
  <sheetData>
    <row r="1" spans="1:17" x14ac:dyDescent="0.25">
      <c r="Q1" s="2" t="s">
        <v>63</v>
      </c>
    </row>
    <row r="2" spans="1:17" x14ac:dyDescent="0.25">
      <c r="Q2" s="2" t="s">
        <v>69</v>
      </c>
    </row>
    <row r="3" spans="1:17" x14ac:dyDescent="0.25">
      <c r="Q3" s="2" t="s">
        <v>35</v>
      </c>
    </row>
    <row r="4" spans="1:17" x14ac:dyDescent="0.25">
      <c r="Q4" s="2" t="s">
        <v>70</v>
      </c>
    </row>
    <row r="5" spans="1:17" x14ac:dyDescent="0.25">
      <c r="A5" s="17" t="s">
        <v>29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15.75" thickBot="1" x14ac:dyDescent="0.3"/>
    <row r="7" spans="1:17" s="3" customFormat="1" x14ac:dyDescent="0.25">
      <c r="A7" s="18" t="s">
        <v>0</v>
      </c>
      <c r="B7" s="19" t="s">
        <v>1</v>
      </c>
      <c r="C7" s="20" t="s">
        <v>2</v>
      </c>
      <c r="D7" s="21" t="s">
        <v>3</v>
      </c>
      <c r="E7" s="21" t="s">
        <v>4</v>
      </c>
      <c r="F7" s="21" t="s">
        <v>5</v>
      </c>
      <c r="G7" s="21"/>
      <c r="H7" s="21" t="s">
        <v>6</v>
      </c>
      <c r="I7" s="21"/>
      <c r="J7" s="21"/>
      <c r="K7" s="21"/>
      <c r="L7" s="21"/>
      <c r="M7" s="21"/>
      <c r="N7" s="21"/>
      <c r="O7" s="21"/>
      <c r="P7" s="21"/>
      <c r="Q7" s="22"/>
    </row>
    <row r="8" spans="1:17" s="3" customFormat="1" x14ac:dyDescent="0.25">
      <c r="A8" s="23"/>
      <c r="B8" s="24"/>
      <c r="C8" s="25"/>
      <c r="D8" s="26"/>
      <c r="E8" s="26"/>
      <c r="F8" s="26" t="s">
        <v>7</v>
      </c>
      <c r="G8" s="26" t="s">
        <v>8</v>
      </c>
      <c r="H8" s="26">
        <v>2018</v>
      </c>
      <c r="I8" s="26"/>
      <c r="J8" s="26"/>
      <c r="K8" s="26"/>
      <c r="L8" s="26"/>
      <c r="M8" s="26"/>
      <c r="N8" s="26"/>
      <c r="O8" s="26"/>
      <c r="P8" s="26"/>
      <c r="Q8" s="27"/>
    </row>
    <row r="9" spans="1:17" s="3" customFormat="1" x14ac:dyDescent="0.25">
      <c r="A9" s="23"/>
      <c r="B9" s="24"/>
      <c r="C9" s="25"/>
      <c r="D9" s="26"/>
      <c r="E9" s="26"/>
      <c r="F9" s="26"/>
      <c r="G9" s="26"/>
      <c r="H9" s="26" t="s">
        <v>9</v>
      </c>
      <c r="I9" s="26" t="s">
        <v>10</v>
      </c>
      <c r="J9" s="26"/>
      <c r="K9" s="26"/>
      <c r="L9" s="26"/>
      <c r="M9" s="26"/>
      <c r="N9" s="26"/>
      <c r="O9" s="26"/>
      <c r="P9" s="26"/>
      <c r="Q9" s="27"/>
    </row>
    <row r="10" spans="1:17" s="3" customFormat="1" x14ac:dyDescent="0.25">
      <c r="A10" s="23"/>
      <c r="B10" s="24"/>
      <c r="C10" s="25"/>
      <c r="D10" s="26"/>
      <c r="E10" s="26"/>
      <c r="F10" s="26"/>
      <c r="G10" s="26"/>
      <c r="H10" s="26"/>
      <c r="I10" s="26" t="s">
        <v>11</v>
      </c>
      <c r="J10" s="26"/>
      <c r="K10" s="26"/>
      <c r="L10" s="26"/>
      <c r="M10" s="26" t="s">
        <v>12</v>
      </c>
      <c r="N10" s="26"/>
      <c r="O10" s="26"/>
      <c r="P10" s="26"/>
      <c r="Q10" s="27"/>
    </row>
    <row r="11" spans="1:17" s="3" customFormat="1" x14ac:dyDescent="0.25">
      <c r="A11" s="23"/>
      <c r="B11" s="24"/>
      <c r="C11" s="25"/>
      <c r="D11" s="26"/>
      <c r="E11" s="26"/>
      <c r="F11" s="26"/>
      <c r="G11" s="26"/>
      <c r="H11" s="26"/>
      <c r="I11" s="26" t="s">
        <v>13</v>
      </c>
      <c r="J11" s="26" t="s">
        <v>14</v>
      </c>
      <c r="K11" s="26"/>
      <c r="L11" s="26"/>
      <c r="M11" s="26" t="s">
        <v>15</v>
      </c>
      <c r="N11" s="26" t="s">
        <v>14</v>
      </c>
      <c r="O11" s="26"/>
      <c r="P11" s="26"/>
      <c r="Q11" s="27"/>
    </row>
    <row r="12" spans="1:17" s="3" customFormat="1" ht="57" x14ac:dyDescent="0.25">
      <c r="A12" s="23"/>
      <c r="B12" s="24"/>
      <c r="C12" s="25"/>
      <c r="D12" s="26"/>
      <c r="E12" s="26"/>
      <c r="F12" s="26"/>
      <c r="G12" s="26"/>
      <c r="H12" s="26"/>
      <c r="I12" s="26"/>
      <c r="J12" s="28" t="s">
        <v>16</v>
      </c>
      <c r="K12" s="28" t="s">
        <v>17</v>
      </c>
      <c r="L12" s="28" t="s">
        <v>18</v>
      </c>
      <c r="M12" s="26"/>
      <c r="N12" s="28" t="s">
        <v>19</v>
      </c>
      <c r="O12" s="28" t="s">
        <v>16</v>
      </c>
      <c r="P12" s="28" t="s">
        <v>17</v>
      </c>
      <c r="Q12" s="29" t="s">
        <v>20</v>
      </c>
    </row>
    <row r="13" spans="1:17" x14ac:dyDescent="0.25">
      <c r="A13" s="4">
        <v>1</v>
      </c>
      <c r="B13" s="5">
        <v>2</v>
      </c>
      <c r="C13" s="6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7">
        <v>16</v>
      </c>
      <c r="Q13" s="8">
        <v>17</v>
      </c>
    </row>
    <row r="14" spans="1:17" s="10" customFormat="1" ht="51" customHeight="1" x14ac:dyDescent="0.2">
      <c r="A14" s="30">
        <v>1</v>
      </c>
      <c r="B14" s="31" t="s">
        <v>21</v>
      </c>
      <c r="C14" s="32" t="s">
        <v>22</v>
      </c>
      <c r="D14" s="33"/>
      <c r="E14" s="34">
        <f>E19+E31+E49+E57+E65+E73+E81+E89+E97+E25+E37+E43+E105+E113</f>
        <v>4401521</v>
      </c>
      <c r="F14" s="34">
        <f>F19+F31+F49+F57+F65+F73+F81+F89+F97+F25+F37+F43+F105+F113</f>
        <v>2997068</v>
      </c>
      <c r="G14" s="34">
        <f>G19+G31+G49+G57+G65+G73+G81+G89+G97+G25+G37+G43+G105+G113</f>
        <v>1404453</v>
      </c>
      <c r="H14" s="34">
        <f>H19+H31+H49+H57+H65+H73+H81+H89+H97+H25+H37+H43+H105+H113</f>
        <v>3355437</v>
      </c>
      <c r="I14" s="34">
        <f>I19+I31+I49+I57+I65+I73+I81+I89+I97+I25+I37+I43+I105+I113</f>
        <v>2326638</v>
      </c>
      <c r="J14" s="34">
        <f>J19+J31+J49+J57+J65+J73+J81+J89+J97+J25+J37+J43+J105+J113</f>
        <v>0</v>
      </c>
      <c r="K14" s="34">
        <f>K19+K31+K49+K57+K65+K73+K81+K89+K97+K25+K37+K43+K105+K113</f>
        <v>0</v>
      </c>
      <c r="L14" s="34">
        <f>L19+L31+L49+L57+L65+L73+L81+L89+L97+L25+L37+L43+L105+L113</f>
        <v>2326638</v>
      </c>
      <c r="M14" s="34">
        <f>M19+M31+M49+M57+M65+M73+M81+M89+M97+M25+M37+M43+M105+M113</f>
        <v>1028799</v>
      </c>
      <c r="N14" s="34">
        <f>N19+N31+N49+N57+N65+N73+N81+N89+N97+N25+N37+N43+N105+N113</f>
        <v>0</v>
      </c>
      <c r="O14" s="34">
        <f>O19+O31+O49+O57+O65+O73+O81+O89+O97+O25+O37+O43+O105+O113</f>
        <v>0</v>
      </c>
      <c r="P14" s="34">
        <f>P19+P31+P49+P57+P65+P73+P81+P89+P97+P25+P37+P43+P105+P113</f>
        <v>0</v>
      </c>
      <c r="Q14" s="34">
        <f>Q19+Q31+Q49+Q57+Q65+Q73+Q81+Q89+Q97+Q25+Q37+Q43+Q105+Q113</f>
        <v>1028799</v>
      </c>
    </row>
    <row r="15" spans="1:17" ht="21.75" customHeight="1" x14ac:dyDescent="0.25">
      <c r="A15" s="35" t="s">
        <v>30</v>
      </c>
      <c r="B15" s="36" t="s">
        <v>23</v>
      </c>
      <c r="C15" s="37" t="s">
        <v>31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</row>
    <row r="16" spans="1:17" ht="21.75" customHeight="1" x14ac:dyDescent="0.25">
      <c r="A16" s="40"/>
      <c r="B16" s="41" t="s">
        <v>24</v>
      </c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4"/>
    </row>
    <row r="17" spans="1:17" ht="21.75" customHeight="1" x14ac:dyDescent="0.25">
      <c r="A17" s="40"/>
      <c r="B17" s="41" t="s">
        <v>25</v>
      </c>
      <c r="C17" s="42" t="s">
        <v>32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4"/>
    </row>
    <row r="18" spans="1:17" s="9" customFormat="1" ht="21.75" customHeight="1" x14ac:dyDescent="0.2">
      <c r="A18" s="40"/>
      <c r="B18" s="45" t="s">
        <v>26</v>
      </c>
      <c r="C18" s="46" t="s">
        <v>57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8"/>
    </row>
    <row r="19" spans="1:17" s="9" customFormat="1" ht="21.75" customHeight="1" x14ac:dyDescent="0.2">
      <c r="A19" s="40"/>
      <c r="B19" s="45" t="s">
        <v>27</v>
      </c>
      <c r="C19" s="49"/>
      <c r="D19" s="50">
        <v>600</v>
      </c>
      <c r="E19" s="51">
        <f>E20</f>
        <v>0</v>
      </c>
      <c r="F19" s="51">
        <f t="shared" ref="F19:Q19" si="0">F20</f>
        <v>0</v>
      </c>
      <c r="G19" s="51">
        <f t="shared" si="0"/>
        <v>0</v>
      </c>
      <c r="H19" s="51">
        <f t="shared" si="0"/>
        <v>0</v>
      </c>
      <c r="I19" s="51">
        <f t="shared" si="0"/>
        <v>0</v>
      </c>
      <c r="J19" s="51">
        <f t="shared" si="0"/>
        <v>0</v>
      </c>
      <c r="K19" s="51">
        <f t="shared" si="0"/>
        <v>0</v>
      </c>
      <c r="L19" s="51">
        <f t="shared" si="0"/>
        <v>0</v>
      </c>
      <c r="M19" s="51">
        <f t="shared" si="0"/>
        <v>0</v>
      </c>
      <c r="N19" s="51">
        <f t="shared" si="0"/>
        <v>0</v>
      </c>
      <c r="O19" s="51">
        <f t="shared" si="0"/>
        <v>0</v>
      </c>
      <c r="P19" s="51">
        <f t="shared" si="0"/>
        <v>0</v>
      </c>
      <c r="Q19" s="52">
        <f t="shared" si="0"/>
        <v>0</v>
      </c>
    </row>
    <row r="20" spans="1:17" ht="21.75" customHeight="1" x14ac:dyDescent="0.25">
      <c r="A20" s="40"/>
      <c r="B20" s="53" t="s">
        <v>62</v>
      </c>
      <c r="C20" s="54"/>
      <c r="D20" s="55">
        <v>60016</v>
      </c>
      <c r="E20" s="56">
        <f>F20+G20</f>
        <v>0</v>
      </c>
      <c r="F20" s="57">
        <v>0</v>
      </c>
      <c r="G20" s="57">
        <v>0</v>
      </c>
      <c r="H20" s="57">
        <f>I20+Q20</f>
        <v>0</v>
      </c>
      <c r="I20" s="57">
        <f>L20</f>
        <v>0</v>
      </c>
      <c r="J20" s="56">
        <v>0</v>
      </c>
      <c r="K20" s="56">
        <v>0</v>
      </c>
      <c r="L20" s="57">
        <v>0</v>
      </c>
      <c r="M20" s="57">
        <f>Q20</f>
        <v>0</v>
      </c>
      <c r="N20" s="56">
        <v>0</v>
      </c>
      <c r="O20" s="56">
        <v>0</v>
      </c>
      <c r="P20" s="56">
        <v>0</v>
      </c>
      <c r="Q20" s="58">
        <v>0</v>
      </c>
    </row>
    <row r="21" spans="1:17" ht="21.75" customHeight="1" x14ac:dyDescent="0.25">
      <c r="A21" s="35" t="s">
        <v>30</v>
      </c>
      <c r="B21" s="36" t="s">
        <v>23</v>
      </c>
      <c r="C21" s="37" t="s">
        <v>31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/>
    </row>
    <row r="22" spans="1:17" ht="21.75" customHeight="1" x14ac:dyDescent="0.25">
      <c r="A22" s="40"/>
      <c r="B22" s="41" t="s">
        <v>24</v>
      </c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4"/>
    </row>
    <row r="23" spans="1:17" ht="21.75" customHeight="1" x14ac:dyDescent="0.25">
      <c r="A23" s="40"/>
      <c r="B23" s="41" t="s">
        <v>25</v>
      </c>
      <c r="C23" s="42" t="s">
        <v>32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4"/>
    </row>
    <row r="24" spans="1:17" s="9" customFormat="1" ht="21.75" customHeight="1" x14ac:dyDescent="0.2">
      <c r="A24" s="40"/>
      <c r="B24" s="45" t="s">
        <v>26</v>
      </c>
      <c r="C24" s="46" t="s">
        <v>56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8"/>
    </row>
    <row r="25" spans="1:17" s="9" customFormat="1" ht="21.75" customHeight="1" x14ac:dyDescent="0.2">
      <c r="A25" s="40"/>
      <c r="B25" s="45" t="s">
        <v>27</v>
      </c>
      <c r="C25" s="49"/>
      <c r="D25" s="50">
        <v>600</v>
      </c>
      <c r="E25" s="51">
        <f>E26</f>
        <v>0</v>
      </c>
      <c r="F25" s="51">
        <f t="shared" ref="F25:Q25" si="1">F26</f>
        <v>0</v>
      </c>
      <c r="G25" s="51">
        <f t="shared" si="1"/>
        <v>0</v>
      </c>
      <c r="H25" s="51">
        <f t="shared" si="1"/>
        <v>0</v>
      </c>
      <c r="I25" s="51">
        <f t="shared" si="1"/>
        <v>0</v>
      </c>
      <c r="J25" s="51">
        <f t="shared" si="1"/>
        <v>0</v>
      </c>
      <c r="K25" s="51">
        <f t="shared" si="1"/>
        <v>0</v>
      </c>
      <c r="L25" s="51">
        <f t="shared" si="1"/>
        <v>0</v>
      </c>
      <c r="M25" s="51">
        <f t="shared" si="1"/>
        <v>0</v>
      </c>
      <c r="N25" s="51">
        <f t="shared" si="1"/>
        <v>0</v>
      </c>
      <c r="O25" s="51">
        <f t="shared" si="1"/>
        <v>0</v>
      </c>
      <c r="P25" s="51">
        <f t="shared" si="1"/>
        <v>0</v>
      </c>
      <c r="Q25" s="52">
        <f t="shared" si="1"/>
        <v>0</v>
      </c>
    </row>
    <row r="26" spans="1:17" ht="21.75" customHeight="1" x14ac:dyDescent="0.25">
      <c r="A26" s="40"/>
      <c r="B26" s="53" t="s">
        <v>62</v>
      </c>
      <c r="C26" s="54"/>
      <c r="D26" s="55">
        <v>60016</v>
      </c>
      <c r="E26" s="56">
        <f>F26+G26</f>
        <v>0</v>
      </c>
      <c r="F26" s="57">
        <v>0</v>
      </c>
      <c r="G26" s="57">
        <v>0</v>
      </c>
      <c r="H26" s="57">
        <f>I26+Q26</f>
        <v>0</v>
      </c>
      <c r="I26" s="57">
        <f>L26</f>
        <v>0</v>
      </c>
      <c r="J26" s="56">
        <v>0</v>
      </c>
      <c r="K26" s="56">
        <v>0</v>
      </c>
      <c r="L26" s="57">
        <v>0</v>
      </c>
      <c r="M26" s="57">
        <f>Q26</f>
        <v>0</v>
      </c>
      <c r="N26" s="56">
        <v>0</v>
      </c>
      <c r="O26" s="56">
        <v>0</v>
      </c>
      <c r="P26" s="56">
        <v>0</v>
      </c>
      <c r="Q26" s="58">
        <v>0</v>
      </c>
    </row>
    <row r="27" spans="1:17" ht="21.75" customHeight="1" x14ac:dyDescent="0.25">
      <c r="A27" s="35" t="s">
        <v>30</v>
      </c>
      <c r="B27" s="36" t="s">
        <v>23</v>
      </c>
      <c r="C27" s="37" t="s">
        <v>31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</row>
    <row r="28" spans="1:17" ht="21.75" customHeight="1" x14ac:dyDescent="0.25">
      <c r="A28" s="40"/>
      <c r="B28" s="41" t="s">
        <v>24</v>
      </c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</row>
    <row r="29" spans="1:17" ht="21.75" customHeight="1" x14ac:dyDescent="0.25">
      <c r="A29" s="40"/>
      <c r="B29" s="41" t="s">
        <v>25</v>
      </c>
      <c r="C29" s="42" t="s">
        <v>34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</row>
    <row r="30" spans="1:17" ht="21.75" customHeight="1" x14ac:dyDescent="0.25">
      <c r="A30" s="40"/>
      <c r="B30" s="45" t="s">
        <v>26</v>
      </c>
      <c r="C30" s="46" t="s">
        <v>58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8"/>
    </row>
    <row r="31" spans="1:17" ht="21.75" customHeight="1" x14ac:dyDescent="0.25">
      <c r="A31" s="40"/>
      <c r="B31" s="45" t="s">
        <v>27</v>
      </c>
      <c r="C31" s="49"/>
      <c r="D31" s="50">
        <v>926</v>
      </c>
      <c r="E31" s="51">
        <f>E32</f>
        <v>18965</v>
      </c>
      <c r="F31" s="51">
        <f t="shared" ref="F31:Q31" si="2">F32</f>
        <v>7535</v>
      </c>
      <c r="G31" s="51">
        <f t="shared" si="2"/>
        <v>11430</v>
      </c>
      <c r="H31" s="51">
        <f t="shared" si="2"/>
        <v>18965</v>
      </c>
      <c r="I31" s="51">
        <f t="shared" si="2"/>
        <v>7535</v>
      </c>
      <c r="J31" s="51">
        <f t="shared" si="2"/>
        <v>0</v>
      </c>
      <c r="K31" s="51">
        <f t="shared" si="2"/>
        <v>0</v>
      </c>
      <c r="L31" s="51">
        <f t="shared" si="2"/>
        <v>7535</v>
      </c>
      <c r="M31" s="51">
        <f t="shared" si="2"/>
        <v>11430</v>
      </c>
      <c r="N31" s="51">
        <f t="shared" si="2"/>
        <v>0</v>
      </c>
      <c r="O31" s="51">
        <f t="shared" si="2"/>
        <v>0</v>
      </c>
      <c r="P31" s="51">
        <f t="shared" si="2"/>
        <v>0</v>
      </c>
      <c r="Q31" s="52">
        <f t="shared" si="2"/>
        <v>11430</v>
      </c>
    </row>
    <row r="32" spans="1:17" ht="21.75" customHeight="1" thickBot="1" x14ac:dyDescent="0.3">
      <c r="A32" s="59"/>
      <c r="B32" s="60" t="s">
        <v>62</v>
      </c>
      <c r="C32" s="61"/>
      <c r="D32" s="62">
        <v>92601</v>
      </c>
      <c r="E32" s="63">
        <f>F32+G32</f>
        <v>18965</v>
      </c>
      <c r="F32" s="64">
        <v>7535</v>
      </c>
      <c r="G32" s="64">
        <v>11430</v>
      </c>
      <c r="H32" s="64">
        <f>I32+Q32</f>
        <v>18965</v>
      </c>
      <c r="I32" s="64">
        <f>L32</f>
        <v>7535</v>
      </c>
      <c r="J32" s="63">
        <v>0</v>
      </c>
      <c r="K32" s="63">
        <v>0</v>
      </c>
      <c r="L32" s="64">
        <v>7535</v>
      </c>
      <c r="M32" s="64">
        <f>Q32</f>
        <v>11430</v>
      </c>
      <c r="N32" s="63">
        <v>0</v>
      </c>
      <c r="O32" s="63">
        <v>0</v>
      </c>
      <c r="P32" s="63">
        <v>0</v>
      </c>
      <c r="Q32" s="65">
        <v>11430</v>
      </c>
    </row>
    <row r="33" spans="1:17" ht="21.75" customHeight="1" x14ac:dyDescent="0.25">
      <c r="A33" s="35" t="s">
        <v>33</v>
      </c>
      <c r="B33" s="36" t="s">
        <v>23</v>
      </c>
      <c r="C33" s="37" t="s">
        <v>31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</row>
    <row r="34" spans="1:17" ht="21.75" customHeight="1" x14ac:dyDescent="0.25">
      <c r="A34" s="40"/>
      <c r="B34" s="41" t="s">
        <v>24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4"/>
    </row>
    <row r="35" spans="1:17" ht="21.75" customHeight="1" x14ac:dyDescent="0.25">
      <c r="A35" s="40"/>
      <c r="B35" s="41" t="s">
        <v>25</v>
      </c>
      <c r="C35" s="42" t="s">
        <v>34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4"/>
    </row>
    <row r="36" spans="1:17" ht="21.75" customHeight="1" x14ac:dyDescent="0.25">
      <c r="A36" s="40"/>
      <c r="B36" s="45" t="s">
        <v>26</v>
      </c>
      <c r="C36" s="46" t="s">
        <v>60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8"/>
    </row>
    <row r="37" spans="1:17" ht="21.75" customHeight="1" x14ac:dyDescent="0.25">
      <c r="A37" s="40"/>
      <c r="B37" s="45" t="s">
        <v>27</v>
      </c>
      <c r="C37" s="49"/>
      <c r="D37" s="50">
        <v>926</v>
      </c>
      <c r="E37" s="51">
        <f t="shared" ref="E37:Q43" si="3">E38</f>
        <v>34797</v>
      </c>
      <c r="F37" s="51">
        <f t="shared" si="3"/>
        <v>13292</v>
      </c>
      <c r="G37" s="51">
        <f t="shared" si="3"/>
        <v>21505</v>
      </c>
      <c r="H37" s="51">
        <f>H38</f>
        <v>34797</v>
      </c>
      <c r="I37" s="51">
        <f t="shared" si="3"/>
        <v>13292</v>
      </c>
      <c r="J37" s="51">
        <f t="shared" si="3"/>
        <v>0</v>
      </c>
      <c r="K37" s="51">
        <f t="shared" si="3"/>
        <v>0</v>
      </c>
      <c r="L37" s="51">
        <f t="shared" si="3"/>
        <v>13292</v>
      </c>
      <c r="M37" s="51">
        <f t="shared" si="3"/>
        <v>21505</v>
      </c>
      <c r="N37" s="51">
        <f t="shared" si="3"/>
        <v>0</v>
      </c>
      <c r="O37" s="51">
        <f t="shared" si="3"/>
        <v>0</v>
      </c>
      <c r="P37" s="51">
        <f t="shared" si="3"/>
        <v>0</v>
      </c>
      <c r="Q37" s="52">
        <f t="shared" si="3"/>
        <v>21505</v>
      </c>
    </row>
    <row r="38" spans="1:17" ht="21.75" customHeight="1" thickBot="1" x14ac:dyDescent="0.3">
      <c r="A38" s="59"/>
      <c r="B38" s="60" t="s">
        <v>62</v>
      </c>
      <c r="C38" s="61"/>
      <c r="D38" s="62">
        <v>92601</v>
      </c>
      <c r="E38" s="63">
        <f t="shared" ref="E38" si="4">F38+G38</f>
        <v>34797</v>
      </c>
      <c r="F38" s="64">
        <v>13292</v>
      </c>
      <c r="G38" s="64">
        <v>21505</v>
      </c>
      <c r="H38" s="64">
        <f t="shared" ref="H38" si="5">I38+Q38</f>
        <v>34797</v>
      </c>
      <c r="I38" s="64">
        <f t="shared" ref="I38" si="6">L38</f>
        <v>13292</v>
      </c>
      <c r="J38" s="63">
        <v>0</v>
      </c>
      <c r="K38" s="63">
        <v>0</v>
      </c>
      <c r="L38" s="64">
        <v>13292</v>
      </c>
      <c r="M38" s="64">
        <f t="shared" ref="M38" si="7">Q38</f>
        <v>21505</v>
      </c>
      <c r="N38" s="63">
        <v>0</v>
      </c>
      <c r="O38" s="63">
        <v>0</v>
      </c>
      <c r="P38" s="63">
        <v>0</v>
      </c>
      <c r="Q38" s="65">
        <v>21505</v>
      </c>
    </row>
    <row r="39" spans="1:17" ht="21.75" customHeight="1" x14ac:dyDescent="0.25">
      <c r="A39" s="35" t="s">
        <v>59</v>
      </c>
      <c r="B39" s="36" t="s">
        <v>23</v>
      </c>
      <c r="C39" s="37" t="s">
        <v>31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9"/>
    </row>
    <row r="40" spans="1:17" ht="21.75" customHeight="1" x14ac:dyDescent="0.25">
      <c r="A40" s="40"/>
      <c r="B40" s="41" t="s">
        <v>24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4"/>
    </row>
    <row r="41" spans="1:17" ht="21.75" customHeight="1" x14ac:dyDescent="0.25">
      <c r="A41" s="40"/>
      <c r="B41" s="41" t="s">
        <v>25</v>
      </c>
      <c r="C41" s="42" t="s">
        <v>34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4"/>
    </row>
    <row r="42" spans="1:17" ht="21.75" customHeight="1" x14ac:dyDescent="0.25">
      <c r="A42" s="40"/>
      <c r="B42" s="45" t="s">
        <v>26</v>
      </c>
      <c r="C42" s="46" t="s">
        <v>61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8"/>
    </row>
    <row r="43" spans="1:17" ht="21.75" customHeight="1" x14ac:dyDescent="0.25">
      <c r="A43" s="40"/>
      <c r="B43" s="45" t="s">
        <v>27</v>
      </c>
      <c r="C43" s="49"/>
      <c r="D43" s="50">
        <v>921</v>
      </c>
      <c r="E43" s="51">
        <f t="shared" ref="E43" si="8">E44</f>
        <v>55718</v>
      </c>
      <c r="F43" s="51">
        <f t="shared" si="3"/>
        <v>21856</v>
      </c>
      <c r="G43" s="51">
        <f t="shared" si="3"/>
        <v>33862</v>
      </c>
      <c r="H43" s="51">
        <f t="shared" si="3"/>
        <v>55718</v>
      </c>
      <c r="I43" s="51">
        <f t="shared" si="3"/>
        <v>21856</v>
      </c>
      <c r="J43" s="51">
        <f t="shared" si="3"/>
        <v>0</v>
      </c>
      <c r="K43" s="51">
        <f t="shared" si="3"/>
        <v>0</v>
      </c>
      <c r="L43" s="51">
        <f t="shared" si="3"/>
        <v>21856</v>
      </c>
      <c r="M43" s="51">
        <f t="shared" si="3"/>
        <v>33862</v>
      </c>
      <c r="N43" s="51">
        <f t="shared" si="3"/>
        <v>0</v>
      </c>
      <c r="O43" s="51">
        <f t="shared" si="3"/>
        <v>0</v>
      </c>
      <c r="P43" s="51">
        <f t="shared" si="3"/>
        <v>0</v>
      </c>
      <c r="Q43" s="52">
        <f t="shared" si="3"/>
        <v>33862</v>
      </c>
    </row>
    <row r="44" spans="1:17" ht="21.75" customHeight="1" thickBot="1" x14ac:dyDescent="0.3">
      <c r="A44" s="59"/>
      <c r="B44" s="60" t="s">
        <v>62</v>
      </c>
      <c r="C44" s="61"/>
      <c r="D44" s="62">
        <v>92195</v>
      </c>
      <c r="E44" s="63">
        <f t="shared" ref="E44" si="9">F44+G44</f>
        <v>55718</v>
      </c>
      <c r="F44" s="64">
        <v>21856</v>
      </c>
      <c r="G44" s="64">
        <v>33862</v>
      </c>
      <c r="H44" s="64">
        <f t="shared" ref="H44" si="10">I44+Q44</f>
        <v>55718</v>
      </c>
      <c r="I44" s="64">
        <f t="shared" ref="I44" si="11">L44</f>
        <v>21856</v>
      </c>
      <c r="J44" s="63">
        <v>0</v>
      </c>
      <c r="K44" s="63">
        <v>0</v>
      </c>
      <c r="L44" s="64">
        <v>21856</v>
      </c>
      <c r="M44" s="64">
        <f t="shared" ref="M44" si="12">Q44</f>
        <v>33862</v>
      </c>
      <c r="N44" s="63">
        <v>0</v>
      </c>
      <c r="O44" s="63">
        <v>0</v>
      </c>
      <c r="P44" s="63">
        <v>0</v>
      </c>
      <c r="Q44" s="65">
        <v>33862</v>
      </c>
    </row>
    <row r="45" spans="1:17" s="15" customFormat="1" ht="21.75" hidden="1" customHeight="1" x14ac:dyDescent="0.25">
      <c r="A45" s="66"/>
      <c r="B45" s="67" t="s">
        <v>23</v>
      </c>
      <c r="C45" s="68" t="s">
        <v>31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</row>
    <row r="46" spans="1:17" s="15" customFormat="1" ht="21.75" hidden="1" customHeight="1" x14ac:dyDescent="0.25">
      <c r="A46" s="71"/>
      <c r="B46" s="72" t="s">
        <v>24</v>
      </c>
      <c r="C46" s="73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5"/>
    </row>
    <row r="47" spans="1:17" s="15" customFormat="1" ht="21.75" hidden="1" customHeight="1" x14ac:dyDescent="0.25">
      <c r="A47" s="71"/>
      <c r="B47" s="72" t="s">
        <v>25</v>
      </c>
      <c r="C47" s="73" t="s">
        <v>36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5"/>
    </row>
    <row r="48" spans="1:17" s="15" customFormat="1" ht="21.75" hidden="1" customHeight="1" x14ac:dyDescent="0.25">
      <c r="A48" s="71"/>
      <c r="B48" s="76" t="s">
        <v>26</v>
      </c>
      <c r="C48" s="77" t="s">
        <v>37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9"/>
    </row>
    <row r="49" spans="1:19" s="15" customFormat="1" ht="21.75" hidden="1" customHeight="1" x14ac:dyDescent="0.25">
      <c r="A49" s="71"/>
      <c r="B49" s="76" t="s">
        <v>27</v>
      </c>
      <c r="C49" s="80"/>
      <c r="D49" s="81" t="s">
        <v>38</v>
      </c>
      <c r="E49" s="82">
        <f>SUM(E51:E52)</f>
        <v>0</v>
      </c>
      <c r="F49" s="82">
        <f t="shared" ref="F49:Q49" si="13">SUM(F51:F52)</f>
        <v>0</v>
      </c>
      <c r="G49" s="82">
        <f t="shared" si="13"/>
        <v>0</v>
      </c>
      <c r="H49" s="82">
        <f t="shared" si="13"/>
        <v>0</v>
      </c>
      <c r="I49" s="82">
        <f t="shared" si="13"/>
        <v>0</v>
      </c>
      <c r="J49" s="82">
        <f t="shared" si="13"/>
        <v>0</v>
      </c>
      <c r="K49" s="82">
        <f t="shared" si="13"/>
        <v>0</v>
      </c>
      <c r="L49" s="82">
        <f t="shared" si="13"/>
        <v>0</v>
      </c>
      <c r="M49" s="82">
        <f t="shared" si="13"/>
        <v>0</v>
      </c>
      <c r="N49" s="82">
        <f t="shared" si="13"/>
        <v>0</v>
      </c>
      <c r="O49" s="82">
        <f t="shared" si="13"/>
        <v>0</v>
      </c>
      <c r="P49" s="82">
        <f t="shared" si="13"/>
        <v>0</v>
      </c>
      <c r="Q49" s="82">
        <f t="shared" si="13"/>
        <v>0</v>
      </c>
    </row>
    <row r="50" spans="1:19" s="15" customFormat="1" ht="21.75" hidden="1" customHeight="1" x14ac:dyDescent="0.25">
      <c r="A50" s="71"/>
      <c r="B50" s="83" t="s">
        <v>5</v>
      </c>
      <c r="C50" s="84"/>
      <c r="D50" s="85" t="s">
        <v>39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7"/>
    </row>
    <row r="51" spans="1:19" s="15" customFormat="1" ht="21.75" hidden="1" customHeight="1" x14ac:dyDescent="0.25">
      <c r="A51" s="71"/>
      <c r="B51" s="88">
        <v>2018</v>
      </c>
      <c r="C51" s="89"/>
      <c r="D51" s="90"/>
      <c r="E51" s="91">
        <f>F51+G51</f>
        <v>0</v>
      </c>
      <c r="F51" s="91">
        <f>I51</f>
        <v>0</v>
      </c>
      <c r="G51" s="91">
        <f>M51</f>
        <v>0</v>
      </c>
      <c r="H51" s="91">
        <f>I51+M51</f>
        <v>0</v>
      </c>
      <c r="I51" s="91">
        <f>L51</f>
        <v>0</v>
      </c>
      <c r="J51" s="91"/>
      <c r="K51" s="91"/>
      <c r="L51" s="91">
        <v>0</v>
      </c>
      <c r="M51" s="91">
        <f>Q51</f>
        <v>0</v>
      </c>
      <c r="N51" s="91">
        <v>0</v>
      </c>
      <c r="O51" s="91"/>
      <c r="P51" s="91">
        <v>0</v>
      </c>
      <c r="Q51" s="92">
        <v>0</v>
      </c>
    </row>
    <row r="52" spans="1:19" s="15" customFormat="1" ht="21.75" hidden="1" customHeight="1" thickBot="1" x14ac:dyDescent="0.3">
      <c r="A52" s="93"/>
      <c r="B52" s="94">
        <v>2019</v>
      </c>
      <c r="C52" s="95"/>
      <c r="D52" s="96"/>
      <c r="E52" s="97">
        <f>F52+G52</f>
        <v>0</v>
      </c>
      <c r="F52" s="97">
        <v>0</v>
      </c>
      <c r="G52" s="97">
        <v>0</v>
      </c>
      <c r="H52" s="97">
        <f>I52+M52</f>
        <v>0</v>
      </c>
      <c r="I52" s="97">
        <f>L52</f>
        <v>0</v>
      </c>
      <c r="J52" s="97">
        <v>0</v>
      </c>
      <c r="K52" s="97">
        <v>0</v>
      </c>
      <c r="L52" s="97">
        <v>0</v>
      </c>
      <c r="M52" s="97">
        <f>N52+O52+P52+Q52</f>
        <v>0</v>
      </c>
      <c r="N52" s="97">
        <v>0</v>
      </c>
      <c r="O52" s="97">
        <v>0</v>
      </c>
      <c r="P52" s="97">
        <v>0</v>
      </c>
      <c r="Q52" s="98">
        <v>0</v>
      </c>
      <c r="S52" s="16"/>
    </row>
    <row r="53" spans="1:19" s="15" customFormat="1" ht="21.75" hidden="1" customHeight="1" x14ac:dyDescent="0.25">
      <c r="A53" s="66" t="s">
        <v>48</v>
      </c>
      <c r="B53" s="67" t="s">
        <v>23</v>
      </c>
      <c r="C53" s="68" t="s">
        <v>31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70"/>
    </row>
    <row r="54" spans="1:19" s="15" customFormat="1" ht="21.75" hidden="1" customHeight="1" x14ac:dyDescent="0.25">
      <c r="A54" s="71"/>
      <c r="B54" s="72" t="s">
        <v>24</v>
      </c>
      <c r="C54" s="73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5"/>
    </row>
    <row r="55" spans="1:19" s="15" customFormat="1" ht="21.75" hidden="1" customHeight="1" x14ac:dyDescent="0.25">
      <c r="A55" s="71"/>
      <c r="B55" s="72" t="s">
        <v>25</v>
      </c>
      <c r="C55" s="73" t="s">
        <v>36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5"/>
      <c r="S55" s="16"/>
    </row>
    <row r="56" spans="1:19" s="15" customFormat="1" ht="21.75" hidden="1" customHeight="1" x14ac:dyDescent="0.25">
      <c r="A56" s="71"/>
      <c r="B56" s="76" t="s">
        <v>26</v>
      </c>
      <c r="C56" s="77" t="s">
        <v>42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9"/>
    </row>
    <row r="57" spans="1:19" s="15" customFormat="1" ht="21.75" hidden="1" customHeight="1" x14ac:dyDescent="0.25">
      <c r="A57" s="71"/>
      <c r="B57" s="76" t="s">
        <v>27</v>
      </c>
      <c r="C57" s="99"/>
      <c r="D57" s="100" t="s">
        <v>38</v>
      </c>
      <c r="E57" s="101">
        <f>SUM(E59:E60)</f>
        <v>0</v>
      </c>
      <c r="F57" s="101">
        <f t="shared" ref="F57:Q57" si="14">SUM(F59:F60)</f>
        <v>0</v>
      </c>
      <c r="G57" s="101">
        <f t="shared" si="14"/>
        <v>0</v>
      </c>
      <c r="H57" s="101">
        <f t="shared" si="14"/>
        <v>0</v>
      </c>
      <c r="I57" s="101">
        <f t="shared" si="14"/>
        <v>0</v>
      </c>
      <c r="J57" s="101">
        <f t="shared" si="14"/>
        <v>0</v>
      </c>
      <c r="K57" s="101">
        <f t="shared" si="14"/>
        <v>0</v>
      </c>
      <c r="L57" s="101">
        <f t="shared" si="14"/>
        <v>0</v>
      </c>
      <c r="M57" s="101">
        <f>SUM(M59:M60)</f>
        <v>0</v>
      </c>
      <c r="N57" s="101">
        <f t="shared" si="14"/>
        <v>0</v>
      </c>
      <c r="O57" s="101">
        <f t="shared" si="14"/>
        <v>0</v>
      </c>
      <c r="P57" s="101">
        <f t="shared" si="14"/>
        <v>0</v>
      </c>
      <c r="Q57" s="101">
        <f t="shared" si="14"/>
        <v>0</v>
      </c>
    </row>
    <row r="58" spans="1:19" s="15" customFormat="1" ht="21.75" hidden="1" customHeight="1" x14ac:dyDescent="0.25">
      <c r="A58" s="71"/>
      <c r="B58" s="83" t="s">
        <v>5</v>
      </c>
      <c r="C58" s="102"/>
      <c r="D58" s="103" t="s">
        <v>39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7"/>
    </row>
    <row r="59" spans="1:19" s="15" customFormat="1" ht="21.75" hidden="1" customHeight="1" x14ac:dyDescent="0.25">
      <c r="A59" s="71"/>
      <c r="B59" s="88">
        <v>2018</v>
      </c>
      <c r="C59" s="89"/>
      <c r="D59" s="90"/>
      <c r="E59" s="91">
        <f>F59+G59</f>
        <v>0</v>
      </c>
      <c r="F59" s="91">
        <f>I59</f>
        <v>0</v>
      </c>
      <c r="G59" s="91">
        <f>M59</f>
        <v>0</v>
      </c>
      <c r="H59" s="91">
        <f>I59+M59</f>
        <v>0</v>
      </c>
      <c r="I59" s="91">
        <f>L59</f>
        <v>0</v>
      </c>
      <c r="J59" s="91"/>
      <c r="K59" s="91"/>
      <c r="L59" s="91">
        <v>0</v>
      </c>
      <c r="M59" s="91">
        <f>Q59</f>
        <v>0</v>
      </c>
      <c r="N59" s="91"/>
      <c r="O59" s="91"/>
      <c r="P59" s="91">
        <v>0</v>
      </c>
      <c r="Q59" s="92">
        <v>0</v>
      </c>
    </row>
    <row r="60" spans="1:19" s="15" customFormat="1" ht="21.75" hidden="1" customHeight="1" thickBot="1" x14ac:dyDescent="0.3">
      <c r="A60" s="93"/>
      <c r="B60" s="94">
        <v>2019</v>
      </c>
      <c r="C60" s="95"/>
      <c r="D60" s="96"/>
      <c r="E60" s="97">
        <f>F60+G60</f>
        <v>0</v>
      </c>
      <c r="F60" s="97">
        <v>0</v>
      </c>
      <c r="G60" s="97">
        <v>0</v>
      </c>
      <c r="H60" s="97">
        <f>I60+M60</f>
        <v>0</v>
      </c>
      <c r="I60" s="97">
        <f>L60</f>
        <v>0</v>
      </c>
      <c r="J60" s="97">
        <v>0</v>
      </c>
      <c r="K60" s="97">
        <v>0</v>
      </c>
      <c r="L60" s="97">
        <v>0</v>
      </c>
      <c r="M60" s="97">
        <f>N60+O60+P60+Q60</f>
        <v>0</v>
      </c>
      <c r="N60" s="97">
        <v>0</v>
      </c>
      <c r="O60" s="97">
        <v>0</v>
      </c>
      <c r="P60" s="97">
        <v>0</v>
      </c>
      <c r="Q60" s="98">
        <v>0</v>
      </c>
    </row>
    <row r="61" spans="1:19" ht="21.75" customHeight="1" x14ac:dyDescent="0.25">
      <c r="A61" s="35" t="s">
        <v>40</v>
      </c>
      <c r="B61" s="36" t="s">
        <v>23</v>
      </c>
      <c r="C61" s="37" t="s">
        <v>31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9"/>
    </row>
    <row r="62" spans="1:19" ht="21.75" customHeight="1" x14ac:dyDescent="0.25">
      <c r="A62" s="40"/>
      <c r="B62" s="41" t="s">
        <v>24</v>
      </c>
      <c r="C62" s="42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4"/>
    </row>
    <row r="63" spans="1:19" ht="21.75" customHeight="1" x14ac:dyDescent="0.25">
      <c r="A63" s="40"/>
      <c r="B63" s="41" t="s">
        <v>25</v>
      </c>
      <c r="C63" s="42" t="s">
        <v>36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4"/>
    </row>
    <row r="64" spans="1:19" ht="21.75" customHeight="1" x14ac:dyDescent="0.25">
      <c r="A64" s="40"/>
      <c r="B64" s="45" t="s">
        <v>26</v>
      </c>
      <c r="C64" s="46" t="s">
        <v>43</v>
      </c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8"/>
    </row>
    <row r="65" spans="1:17" ht="21.75" customHeight="1" x14ac:dyDescent="0.25">
      <c r="A65" s="40"/>
      <c r="B65" s="45" t="s">
        <v>27</v>
      </c>
      <c r="C65" s="49"/>
      <c r="D65" s="50" t="s">
        <v>38</v>
      </c>
      <c r="E65" s="51">
        <f>SUM(E67:E68)</f>
        <v>1028112</v>
      </c>
      <c r="F65" s="51">
        <f t="shared" ref="F65:Q65" si="15">SUM(F67:F68)</f>
        <v>1015020</v>
      </c>
      <c r="G65" s="51">
        <f t="shared" si="15"/>
        <v>13092</v>
      </c>
      <c r="H65" s="51">
        <f t="shared" si="15"/>
        <v>1028112</v>
      </c>
      <c r="I65" s="51">
        <f t="shared" si="15"/>
        <v>1015020</v>
      </c>
      <c r="J65" s="51">
        <f t="shared" si="15"/>
        <v>0</v>
      </c>
      <c r="K65" s="51">
        <f t="shared" si="15"/>
        <v>0</v>
      </c>
      <c r="L65" s="51">
        <f t="shared" si="15"/>
        <v>1015020</v>
      </c>
      <c r="M65" s="51">
        <f t="shared" si="15"/>
        <v>13092</v>
      </c>
      <c r="N65" s="51">
        <f t="shared" si="15"/>
        <v>0</v>
      </c>
      <c r="O65" s="51">
        <f t="shared" si="15"/>
        <v>0</v>
      </c>
      <c r="P65" s="51">
        <f t="shared" si="15"/>
        <v>0</v>
      </c>
      <c r="Q65" s="51">
        <f t="shared" si="15"/>
        <v>13092</v>
      </c>
    </row>
    <row r="66" spans="1:17" ht="21.75" customHeight="1" x14ac:dyDescent="0.25">
      <c r="A66" s="40"/>
      <c r="B66" s="104" t="s">
        <v>5</v>
      </c>
      <c r="C66" s="105"/>
      <c r="D66" s="106" t="s">
        <v>39</v>
      </c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8"/>
    </row>
    <row r="67" spans="1:17" ht="21.75" customHeight="1" x14ac:dyDescent="0.25">
      <c r="A67" s="40"/>
      <c r="B67" s="109">
        <v>2018</v>
      </c>
      <c r="C67" s="110"/>
      <c r="D67" s="111"/>
      <c r="E67" s="112">
        <f>F67+G67</f>
        <v>1028112</v>
      </c>
      <c r="F67" s="112">
        <f>I67</f>
        <v>1015020</v>
      </c>
      <c r="G67" s="112">
        <f>M67</f>
        <v>13092</v>
      </c>
      <c r="H67" s="112">
        <f>I67+M67</f>
        <v>1028112</v>
      </c>
      <c r="I67" s="112">
        <f>L67</f>
        <v>1015020</v>
      </c>
      <c r="J67" s="112"/>
      <c r="K67" s="112"/>
      <c r="L67" s="112">
        <v>1015020</v>
      </c>
      <c r="M67" s="112">
        <f>Q67</f>
        <v>13092</v>
      </c>
      <c r="N67" s="112">
        <v>0</v>
      </c>
      <c r="O67" s="112"/>
      <c r="P67" s="112">
        <v>0</v>
      </c>
      <c r="Q67" s="113">
        <v>13092</v>
      </c>
    </row>
    <row r="68" spans="1:17" ht="21.75" customHeight="1" thickBot="1" x14ac:dyDescent="0.3">
      <c r="A68" s="59"/>
      <c r="B68" s="114">
        <v>2019</v>
      </c>
      <c r="C68" s="115"/>
      <c r="D68" s="116"/>
      <c r="E68" s="63">
        <f>F68+G68</f>
        <v>0</v>
      </c>
      <c r="F68" s="63">
        <v>0</v>
      </c>
      <c r="G68" s="63">
        <v>0</v>
      </c>
      <c r="H68" s="63">
        <f>I68+M68</f>
        <v>0</v>
      </c>
      <c r="I68" s="63">
        <f>L68</f>
        <v>0</v>
      </c>
      <c r="J68" s="63">
        <v>0</v>
      </c>
      <c r="K68" s="63">
        <v>0</v>
      </c>
      <c r="L68" s="63">
        <v>0</v>
      </c>
      <c r="M68" s="63">
        <f>N68+O68+P68+Q68</f>
        <v>0</v>
      </c>
      <c r="N68" s="63">
        <v>0</v>
      </c>
      <c r="O68" s="63">
        <v>0</v>
      </c>
      <c r="P68" s="63">
        <v>0</v>
      </c>
      <c r="Q68" s="117">
        <v>0</v>
      </c>
    </row>
    <row r="69" spans="1:17" ht="21.75" customHeight="1" x14ac:dyDescent="0.25">
      <c r="A69" s="35" t="s">
        <v>41</v>
      </c>
      <c r="B69" s="36" t="s">
        <v>23</v>
      </c>
      <c r="C69" s="37" t="s">
        <v>31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9"/>
    </row>
    <row r="70" spans="1:17" ht="21.75" customHeight="1" x14ac:dyDescent="0.25">
      <c r="A70" s="40"/>
      <c r="B70" s="41" t="s">
        <v>24</v>
      </c>
      <c r="C70" s="42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4"/>
    </row>
    <row r="71" spans="1:17" ht="21.75" customHeight="1" x14ac:dyDescent="0.25">
      <c r="A71" s="40"/>
      <c r="B71" s="41" t="s">
        <v>25</v>
      </c>
      <c r="C71" s="42" t="s">
        <v>36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4"/>
    </row>
    <row r="72" spans="1:17" ht="21.75" customHeight="1" x14ac:dyDescent="0.25">
      <c r="A72" s="40"/>
      <c r="B72" s="45" t="s">
        <v>26</v>
      </c>
      <c r="C72" s="46" t="s">
        <v>44</v>
      </c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8"/>
    </row>
    <row r="73" spans="1:17" ht="21.75" customHeight="1" x14ac:dyDescent="0.25">
      <c r="A73" s="40"/>
      <c r="B73" s="45" t="s">
        <v>27</v>
      </c>
      <c r="C73" s="49"/>
      <c r="D73" s="50" t="s">
        <v>38</v>
      </c>
      <c r="E73" s="51">
        <f>SUM(E75:E76)</f>
        <v>112777</v>
      </c>
      <c r="F73" s="51">
        <f t="shared" ref="F73:Q73" si="16">SUM(F75:F76)</f>
        <v>58049</v>
      </c>
      <c r="G73" s="51">
        <f t="shared" si="16"/>
        <v>54728</v>
      </c>
      <c r="H73" s="51">
        <f t="shared" si="16"/>
        <v>1000</v>
      </c>
      <c r="I73" s="51">
        <f t="shared" si="16"/>
        <v>1000</v>
      </c>
      <c r="J73" s="51">
        <f t="shared" si="16"/>
        <v>0</v>
      </c>
      <c r="K73" s="51">
        <f t="shared" si="16"/>
        <v>0</v>
      </c>
      <c r="L73" s="51">
        <f t="shared" si="16"/>
        <v>1000</v>
      </c>
      <c r="M73" s="51">
        <f t="shared" si="16"/>
        <v>0</v>
      </c>
      <c r="N73" s="51">
        <f t="shared" si="16"/>
        <v>0</v>
      </c>
      <c r="O73" s="51">
        <f t="shared" si="16"/>
        <v>0</v>
      </c>
      <c r="P73" s="51">
        <f t="shared" si="16"/>
        <v>0</v>
      </c>
      <c r="Q73" s="51">
        <f t="shared" si="16"/>
        <v>0</v>
      </c>
    </row>
    <row r="74" spans="1:17" ht="21.75" customHeight="1" x14ac:dyDescent="0.25">
      <c r="A74" s="40"/>
      <c r="B74" s="104" t="s">
        <v>5</v>
      </c>
      <c r="C74" s="118"/>
      <c r="D74" s="119" t="s">
        <v>39</v>
      </c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1"/>
    </row>
    <row r="75" spans="1:17" ht="21.75" customHeight="1" x14ac:dyDescent="0.25">
      <c r="A75" s="40"/>
      <c r="B75" s="109">
        <v>2018</v>
      </c>
      <c r="C75" s="122"/>
      <c r="D75" s="123"/>
      <c r="E75" s="112">
        <f>F75+G75</f>
        <v>1000</v>
      </c>
      <c r="F75" s="112">
        <f>I75</f>
        <v>1000</v>
      </c>
      <c r="G75" s="112">
        <f>M75</f>
        <v>0</v>
      </c>
      <c r="H75" s="112">
        <f>I75+M75</f>
        <v>1000</v>
      </c>
      <c r="I75" s="112">
        <f>L75</f>
        <v>1000</v>
      </c>
      <c r="J75" s="112"/>
      <c r="K75" s="112"/>
      <c r="L75" s="112">
        <v>1000</v>
      </c>
      <c r="M75" s="112">
        <f>Q75</f>
        <v>0</v>
      </c>
      <c r="N75" s="112"/>
      <c r="O75" s="112"/>
      <c r="P75" s="112">
        <v>0</v>
      </c>
      <c r="Q75" s="113">
        <v>0</v>
      </c>
    </row>
    <row r="76" spans="1:17" ht="21.75" customHeight="1" thickBot="1" x14ac:dyDescent="0.3">
      <c r="A76" s="59"/>
      <c r="B76" s="114">
        <v>2019</v>
      </c>
      <c r="C76" s="115"/>
      <c r="D76" s="116"/>
      <c r="E76" s="63">
        <f>F76+G76</f>
        <v>111777</v>
      </c>
      <c r="F76" s="63">
        <v>57049</v>
      </c>
      <c r="G76" s="63">
        <v>54728</v>
      </c>
      <c r="H76" s="63">
        <f>I76+M76</f>
        <v>0</v>
      </c>
      <c r="I76" s="63">
        <f>L76</f>
        <v>0</v>
      </c>
      <c r="J76" s="63">
        <v>0</v>
      </c>
      <c r="K76" s="63">
        <v>0</v>
      </c>
      <c r="L76" s="63">
        <v>0</v>
      </c>
      <c r="M76" s="63">
        <f>N76+O76+P76+Q76</f>
        <v>0</v>
      </c>
      <c r="N76" s="63">
        <v>0</v>
      </c>
      <c r="O76" s="63">
        <v>0</v>
      </c>
      <c r="P76" s="63">
        <v>0</v>
      </c>
      <c r="Q76" s="117">
        <v>0</v>
      </c>
    </row>
    <row r="77" spans="1:17" ht="21.75" customHeight="1" x14ac:dyDescent="0.25">
      <c r="A77" s="35" t="s">
        <v>48</v>
      </c>
      <c r="B77" s="36" t="s">
        <v>23</v>
      </c>
      <c r="C77" s="37" t="s">
        <v>31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9"/>
    </row>
    <row r="78" spans="1:17" ht="21.75" customHeight="1" x14ac:dyDescent="0.25">
      <c r="A78" s="40"/>
      <c r="B78" s="41" t="s">
        <v>24</v>
      </c>
      <c r="C78" s="42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4"/>
    </row>
    <row r="79" spans="1:17" ht="21.75" customHeight="1" x14ac:dyDescent="0.25">
      <c r="A79" s="40"/>
      <c r="B79" s="41" t="s">
        <v>25</v>
      </c>
      <c r="C79" s="42" t="s">
        <v>36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4"/>
    </row>
    <row r="80" spans="1:17" ht="21.75" customHeight="1" x14ac:dyDescent="0.25">
      <c r="A80" s="40"/>
      <c r="B80" s="45" t="s">
        <v>26</v>
      </c>
      <c r="C80" s="46" t="s">
        <v>45</v>
      </c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8"/>
    </row>
    <row r="81" spans="1:17" ht="21.75" customHeight="1" x14ac:dyDescent="0.25">
      <c r="A81" s="40"/>
      <c r="B81" s="45" t="s">
        <v>27</v>
      </c>
      <c r="C81" s="124"/>
      <c r="D81" s="125" t="s">
        <v>38</v>
      </c>
      <c r="E81" s="126">
        <f t="shared" ref="E81:Q81" si="17">SUM(E83:E84)</f>
        <v>818955</v>
      </c>
      <c r="F81" s="126">
        <f t="shared" si="17"/>
        <v>533335</v>
      </c>
      <c r="G81" s="126">
        <f t="shared" si="17"/>
        <v>285620</v>
      </c>
      <c r="H81" s="126">
        <f t="shared" si="17"/>
        <v>818955</v>
      </c>
      <c r="I81" s="126">
        <f t="shared" si="17"/>
        <v>533335</v>
      </c>
      <c r="J81" s="126">
        <f t="shared" si="17"/>
        <v>0</v>
      </c>
      <c r="K81" s="126">
        <f t="shared" si="17"/>
        <v>0</v>
      </c>
      <c r="L81" s="126">
        <f t="shared" si="17"/>
        <v>533335</v>
      </c>
      <c r="M81" s="126">
        <f t="shared" si="17"/>
        <v>285620</v>
      </c>
      <c r="N81" s="126">
        <f t="shared" si="17"/>
        <v>0</v>
      </c>
      <c r="O81" s="126">
        <f t="shared" si="17"/>
        <v>0</v>
      </c>
      <c r="P81" s="126">
        <f t="shared" si="17"/>
        <v>0</v>
      </c>
      <c r="Q81" s="126">
        <f t="shared" si="17"/>
        <v>285620</v>
      </c>
    </row>
    <row r="82" spans="1:17" ht="21.75" customHeight="1" x14ac:dyDescent="0.25">
      <c r="A82" s="40"/>
      <c r="B82" s="104" t="s">
        <v>5</v>
      </c>
      <c r="C82" s="105"/>
      <c r="D82" s="106" t="s">
        <v>39</v>
      </c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8"/>
    </row>
    <row r="83" spans="1:17" ht="21.75" customHeight="1" x14ac:dyDescent="0.25">
      <c r="A83" s="40"/>
      <c r="B83" s="109">
        <v>2018</v>
      </c>
      <c r="C83" s="110"/>
      <c r="D83" s="111"/>
      <c r="E83" s="112">
        <f>F83+G83</f>
        <v>818955</v>
      </c>
      <c r="F83" s="112">
        <f>I83</f>
        <v>533335</v>
      </c>
      <c r="G83" s="112">
        <f>M83</f>
        <v>285620</v>
      </c>
      <c r="H83" s="112">
        <f>I83+M83</f>
        <v>818955</v>
      </c>
      <c r="I83" s="112">
        <f>L83</f>
        <v>533335</v>
      </c>
      <c r="J83" s="112"/>
      <c r="K83" s="112"/>
      <c r="L83" s="112">
        <v>533335</v>
      </c>
      <c r="M83" s="112">
        <f>Q83</f>
        <v>285620</v>
      </c>
      <c r="N83" s="112"/>
      <c r="O83" s="112"/>
      <c r="P83" s="112">
        <v>0</v>
      </c>
      <c r="Q83" s="113">
        <v>285620</v>
      </c>
    </row>
    <row r="84" spans="1:17" ht="21.75" customHeight="1" thickBot="1" x14ac:dyDescent="0.3">
      <c r="A84" s="59"/>
      <c r="B84" s="127">
        <v>2019</v>
      </c>
      <c r="C84" s="115"/>
      <c r="D84" s="116"/>
      <c r="E84" s="63">
        <f>F84+G84</f>
        <v>0</v>
      </c>
      <c r="F84" s="63">
        <v>0</v>
      </c>
      <c r="G84" s="63">
        <v>0</v>
      </c>
      <c r="H84" s="63">
        <f>I84+M84</f>
        <v>0</v>
      </c>
      <c r="I84" s="63">
        <f>L84</f>
        <v>0</v>
      </c>
      <c r="J84" s="63">
        <v>0</v>
      </c>
      <c r="K84" s="63">
        <v>0</v>
      </c>
      <c r="L84" s="63">
        <v>0</v>
      </c>
      <c r="M84" s="63">
        <f>N84+O84+P84+Q84</f>
        <v>0</v>
      </c>
      <c r="N84" s="63">
        <v>0</v>
      </c>
      <c r="O84" s="63">
        <v>0</v>
      </c>
      <c r="P84" s="63">
        <v>0</v>
      </c>
      <c r="Q84" s="117">
        <v>0</v>
      </c>
    </row>
    <row r="85" spans="1:17" ht="21.75" customHeight="1" x14ac:dyDescent="0.25">
      <c r="A85" s="35" t="s">
        <v>49</v>
      </c>
      <c r="B85" s="36" t="s">
        <v>23</v>
      </c>
      <c r="C85" s="37" t="s">
        <v>31</v>
      </c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9"/>
    </row>
    <row r="86" spans="1:17" ht="21.75" customHeight="1" x14ac:dyDescent="0.25">
      <c r="A86" s="40"/>
      <c r="B86" s="41" t="s">
        <v>24</v>
      </c>
      <c r="C86" s="42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4"/>
    </row>
    <row r="87" spans="1:17" ht="21.75" customHeight="1" x14ac:dyDescent="0.25">
      <c r="A87" s="40"/>
      <c r="B87" s="41" t="s">
        <v>25</v>
      </c>
      <c r="C87" s="42" t="s">
        <v>36</v>
      </c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4"/>
    </row>
    <row r="88" spans="1:17" ht="21.75" customHeight="1" x14ac:dyDescent="0.25">
      <c r="A88" s="40"/>
      <c r="B88" s="45" t="s">
        <v>26</v>
      </c>
      <c r="C88" s="46" t="s">
        <v>46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8"/>
    </row>
    <row r="89" spans="1:17" ht="21.75" customHeight="1" x14ac:dyDescent="0.25">
      <c r="A89" s="40"/>
      <c r="B89" s="45" t="s">
        <v>27</v>
      </c>
      <c r="C89" s="49"/>
      <c r="D89" s="50" t="s">
        <v>38</v>
      </c>
      <c r="E89" s="51">
        <f>SUM(E91:E92)</f>
        <v>173200</v>
      </c>
      <c r="F89" s="51">
        <f t="shared" ref="F89:Q89" si="18">SUM(F91:F92)</f>
        <v>105829</v>
      </c>
      <c r="G89" s="51">
        <f t="shared" si="18"/>
        <v>67371</v>
      </c>
      <c r="H89" s="51">
        <f t="shared" si="18"/>
        <v>173200</v>
      </c>
      <c r="I89" s="51">
        <f t="shared" si="18"/>
        <v>105829</v>
      </c>
      <c r="J89" s="51">
        <f t="shared" si="18"/>
        <v>0</v>
      </c>
      <c r="K89" s="51">
        <f t="shared" si="18"/>
        <v>0</v>
      </c>
      <c r="L89" s="51">
        <f t="shared" si="18"/>
        <v>105829</v>
      </c>
      <c r="M89" s="51">
        <f t="shared" si="18"/>
        <v>67371</v>
      </c>
      <c r="N89" s="51">
        <f t="shared" si="18"/>
        <v>0</v>
      </c>
      <c r="O89" s="51">
        <f t="shared" si="18"/>
        <v>0</v>
      </c>
      <c r="P89" s="51">
        <f t="shared" si="18"/>
        <v>0</v>
      </c>
      <c r="Q89" s="51">
        <f t="shared" si="18"/>
        <v>67371</v>
      </c>
    </row>
    <row r="90" spans="1:17" ht="21.75" customHeight="1" x14ac:dyDescent="0.25">
      <c r="A90" s="40"/>
      <c r="B90" s="104" t="s">
        <v>5</v>
      </c>
      <c r="C90" s="118"/>
      <c r="D90" s="119" t="s">
        <v>39</v>
      </c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8"/>
    </row>
    <row r="91" spans="1:17" ht="21.75" customHeight="1" x14ac:dyDescent="0.25">
      <c r="A91" s="40"/>
      <c r="B91" s="109">
        <v>2018</v>
      </c>
      <c r="C91" s="54"/>
      <c r="D91" s="55"/>
      <c r="E91" s="56">
        <f>F91+G91</f>
        <v>173200</v>
      </c>
      <c r="F91" s="56">
        <f>I91</f>
        <v>105829</v>
      </c>
      <c r="G91" s="56">
        <f>M91</f>
        <v>67371</v>
      </c>
      <c r="H91" s="56">
        <f>I91+M91</f>
        <v>173200</v>
      </c>
      <c r="I91" s="56">
        <f>L91</f>
        <v>105829</v>
      </c>
      <c r="J91" s="56"/>
      <c r="K91" s="56"/>
      <c r="L91" s="56">
        <v>105829</v>
      </c>
      <c r="M91" s="56">
        <f>Q91</f>
        <v>67371</v>
      </c>
      <c r="N91" s="56"/>
      <c r="O91" s="56"/>
      <c r="P91" s="56">
        <v>0</v>
      </c>
      <c r="Q91" s="128">
        <v>67371</v>
      </c>
    </row>
    <row r="92" spans="1:17" ht="21.75" customHeight="1" thickBot="1" x14ac:dyDescent="0.3">
      <c r="A92" s="59"/>
      <c r="B92" s="114">
        <v>2019</v>
      </c>
      <c r="C92" s="61"/>
      <c r="D92" s="62"/>
      <c r="E92" s="63">
        <f>F92+G92</f>
        <v>0</v>
      </c>
      <c r="F92" s="63">
        <v>0</v>
      </c>
      <c r="G92" s="63">
        <v>0</v>
      </c>
      <c r="H92" s="63">
        <f>I92+M92</f>
        <v>0</v>
      </c>
      <c r="I92" s="63">
        <f>L92</f>
        <v>0</v>
      </c>
      <c r="J92" s="63">
        <v>0</v>
      </c>
      <c r="K92" s="63">
        <v>0</v>
      </c>
      <c r="L92" s="63">
        <v>0</v>
      </c>
      <c r="M92" s="63">
        <f>N92+O92+P92+Q92</f>
        <v>0</v>
      </c>
      <c r="N92" s="63">
        <v>0</v>
      </c>
      <c r="O92" s="63">
        <v>0</v>
      </c>
      <c r="P92" s="63">
        <v>0</v>
      </c>
      <c r="Q92" s="117">
        <v>0</v>
      </c>
    </row>
    <row r="93" spans="1:17" ht="21.75" customHeight="1" x14ac:dyDescent="0.25">
      <c r="A93" s="35" t="s">
        <v>50</v>
      </c>
      <c r="B93" s="36" t="s">
        <v>23</v>
      </c>
      <c r="C93" s="37" t="s">
        <v>31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9"/>
    </row>
    <row r="94" spans="1:17" ht="21.75" customHeight="1" x14ac:dyDescent="0.25">
      <c r="A94" s="40"/>
      <c r="B94" s="41" t="s">
        <v>24</v>
      </c>
      <c r="C94" s="42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4"/>
    </row>
    <row r="95" spans="1:17" ht="21.75" customHeight="1" x14ac:dyDescent="0.25">
      <c r="A95" s="40"/>
      <c r="B95" s="41" t="s">
        <v>25</v>
      </c>
      <c r="C95" s="42" t="s">
        <v>36</v>
      </c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4"/>
    </row>
    <row r="96" spans="1:17" ht="21.75" customHeight="1" x14ac:dyDescent="0.25">
      <c r="A96" s="40"/>
      <c r="B96" s="45" t="s">
        <v>26</v>
      </c>
      <c r="C96" s="46" t="s">
        <v>47</v>
      </c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8"/>
    </row>
    <row r="97" spans="1:17" ht="21.75" customHeight="1" x14ac:dyDescent="0.25">
      <c r="A97" s="40"/>
      <c r="B97" s="45" t="s">
        <v>27</v>
      </c>
      <c r="C97" s="49"/>
      <c r="D97" s="50" t="s">
        <v>38</v>
      </c>
      <c r="E97" s="51">
        <f t="shared" ref="E97:Q97" si="19">SUM(E99:E100)</f>
        <v>284197</v>
      </c>
      <c r="F97" s="51">
        <f t="shared" si="19"/>
        <v>143826</v>
      </c>
      <c r="G97" s="51">
        <f t="shared" si="19"/>
        <v>140371</v>
      </c>
      <c r="H97" s="51">
        <f t="shared" si="19"/>
        <v>284197</v>
      </c>
      <c r="I97" s="51">
        <f t="shared" si="19"/>
        <v>143826</v>
      </c>
      <c r="J97" s="51">
        <f t="shared" si="19"/>
        <v>0</v>
      </c>
      <c r="K97" s="51">
        <f t="shared" si="19"/>
        <v>0</v>
      </c>
      <c r="L97" s="51">
        <f t="shared" si="19"/>
        <v>143826</v>
      </c>
      <c r="M97" s="51">
        <f t="shared" si="19"/>
        <v>140371</v>
      </c>
      <c r="N97" s="51">
        <f t="shared" si="19"/>
        <v>0</v>
      </c>
      <c r="O97" s="51">
        <f t="shared" si="19"/>
        <v>0</v>
      </c>
      <c r="P97" s="51">
        <f t="shared" si="19"/>
        <v>0</v>
      </c>
      <c r="Q97" s="51">
        <f t="shared" si="19"/>
        <v>140371</v>
      </c>
    </row>
    <row r="98" spans="1:17" ht="21.75" customHeight="1" x14ac:dyDescent="0.25">
      <c r="A98" s="40"/>
      <c r="B98" s="104" t="s">
        <v>5</v>
      </c>
      <c r="C98" s="118"/>
      <c r="D98" s="119" t="s">
        <v>39</v>
      </c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8"/>
    </row>
    <row r="99" spans="1:17" ht="21.75" customHeight="1" x14ac:dyDescent="0.25">
      <c r="A99" s="40"/>
      <c r="B99" s="109">
        <v>2018</v>
      </c>
      <c r="C99" s="54"/>
      <c r="D99" s="55"/>
      <c r="E99" s="56">
        <f>F99+G99</f>
        <v>284197</v>
      </c>
      <c r="F99" s="56">
        <v>143826</v>
      </c>
      <c r="G99" s="56">
        <v>140371</v>
      </c>
      <c r="H99" s="56">
        <f>I99+M99</f>
        <v>284197</v>
      </c>
      <c r="I99" s="56">
        <f>L99</f>
        <v>143826</v>
      </c>
      <c r="J99" s="56"/>
      <c r="K99" s="56"/>
      <c r="L99" s="56">
        <v>143826</v>
      </c>
      <c r="M99" s="56">
        <f>Q99</f>
        <v>140371</v>
      </c>
      <c r="N99" s="56"/>
      <c r="O99" s="56"/>
      <c r="P99" s="56">
        <v>0</v>
      </c>
      <c r="Q99" s="128">
        <v>140371</v>
      </c>
    </row>
    <row r="100" spans="1:17" ht="21.75" customHeight="1" thickBot="1" x14ac:dyDescent="0.3">
      <c r="A100" s="59"/>
      <c r="B100" s="114">
        <v>2019</v>
      </c>
      <c r="C100" s="61"/>
      <c r="D100" s="62"/>
      <c r="E100" s="63">
        <f>F100+G100</f>
        <v>0</v>
      </c>
      <c r="F100" s="63">
        <v>0</v>
      </c>
      <c r="G100" s="63">
        <v>0</v>
      </c>
      <c r="H100" s="63">
        <f>I100+M100</f>
        <v>0</v>
      </c>
      <c r="I100" s="63">
        <f>L100</f>
        <v>0</v>
      </c>
      <c r="J100" s="63">
        <v>0</v>
      </c>
      <c r="K100" s="63">
        <v>0</v>
      </c>
      <c r="L100" s="63">
        <v>0</v>
      </c>
      <c r="M100" s="63">
        <f>N100+O100+P100+Q100</f>
        <v>0</v>
      </c>
      <c r="N100" s="63">
        <v>0</v>
      </c>
      <c r="O100" s="63">
        <v>0</v>
      </c>
      <c r="P100" s="63">
        <v>0</v>
      </c>
      <c r="Q100" s="117">
        <v>0</v>
      </c>
    </row>
    <row r="101" spans="1:17" ht="21.75" customHeight="1" x14ac:dyDescent="0.25">
      <c r="A101" s="35" t="s">
        <v>64</v>
      </c>
      <c r="B101" s="36" t="s">
        <v>23</v>
      </c>
      <c r="C101" s="37" t="s">
        <v>31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9"/>
    </row>
    <row r="102" spans="1:17" ht="21.75" customHeight="1" x14ac:dyDescent="0.25">
      <c r="A102" s="40"/>
      <c r="B102" s="41" t="s">
        <v>24</v>
      </c>
      <c r="C102" s="4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4"/>
    </row>
    <row r="103" spans="1:17" ht="21.75" customHeight="1" x14ac:dyDescent="0.25">
      <c r="A103" s="40"/>
      <c r="B103" s="41" t="s">
        <v>25</v>
      </c>
      <c r="C103" s="42" t="s">
        <v>36</v>
      </c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4"/>
    </row>
    <row r="104" spans="1:17" ht="21.75" customHeight="1" x14ac:dyDescent="0.25">
      <c r="A104" s="40"/>
      <c r="B104" s="45" t="s">
        <v>26</v>
      </c>
      <c r="C104" s="46" t="s">
        <v>37</v>
      </c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8"/>
    </row>
    <row r="105" spans="1:17" ht="21.75" customHeight="1" x14ac:dyDescent="0.25">
      <c r="A105" s="40"/>
      <c r="B105" s="45" t="s">
        <v>27</v>
      </c>
      <c r="C105" s="49"/>
      <c r="D105" s="50" t="s">
        <v>38</v>
      </c>
      <c r="E105" s="51">
        <f>SUM(E107:E108)</f>
        <v>940493</v>
      </c>
      <c r="F105" s="51">
        <f t="shared" ref="F105:Q105" si="20">SUM(F107:F108)</f>
        <v>484945</v>
      </c>
      <c r="G105" s="51">
        <f t="shared" si="20"/>
        <v>455548</v>
      </c>
      <c r="H105" s="51">
        <f t="shared" si="20"/>
        <v>939493</v>
      </c>
      <c r="I105" s="51">
        <f t="shared" si="20"/>
        <v>483945</v>
      </c>
      <c r="J105" s="51">
        <f t="shared" si="20"/>
        <v>0</v>
      </c>
      <c r="K105" s="51">
        <f t="shared" si="20"/>
        <v>0</v>
      </c>
      <c r="L105" s="51">
        <f t="shared" si="20"/>
        <v>483945</v>
      </c>
      <c r="M105" s="51">
        <f t="shared" si="20"/>
        <v>455548</v>
      </c>
      <c r="N105" s="51">
        <f t="shared" si="20"/>
        <v>0</v>
      </c>
      <c r="O105" s="51">
        <f t="shared" si="20"/>
        <v>0</v>
      </c>
      <c r="P105" s="51">
        <f t="shared" si="20"/>
        <v>0</v>
      </c>
      <c r="Q105" s="51">
        <f t="shared" si="20"/>
        <v>455548</v>
      </c>
    </row>
    <row r="106" spans="1:17" ht="21.75" customHeight="1" x14ac:dyDescent="0.25">
      <c r="A106" s="40"/>
      <c r="B106" s="104" t="s">
        <v>5</v>
      </c>
      <c r="C106" s="118"/>
      <c r="D106" s="119" t="s">
        <v>39</v>
      </c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1"/>
    </row>
    <row r="107" spans="1:17" ht="21.75" customHeight="1" x14ac:dyDescent="0.25">
      <c r="A107" s="40"/>
      <c r="B107" s="109">
        <v>2018</v>
      </c>
      <c r="C107" s="122"/>
      <c r="D107" s="123"/>
      <c r="E107" s="112">
        <f>F107+G107</f>
        <v>939493</v>
      </c>
      <c r="F107" s="112">
        <f>I107</f>
        <v>483945</v>
      </c>
      <c r="G107" s="112">
        <f>M107</f>
        <v>455548</v>
      </c>
      <c r="H107" s="112">
        <f>I107+M107</f>
        <v>939493</v>
      </c>
      <c r="I107" s="112">
        <f>L107</f>
        <v>483945</v>
      </c>
      <c r="J107" s="112"/>
      <c r="K107" s="112"/>
      <c r="L107" s="112">
        <v>483945</v>
      </c>
      <c r="M107" s="112">
        <f>Q107</f>
        <v>455548</v>
      </c>
      <c r="N107" s="112"/>
      <c r="O107" s="112"/>
      <c r="P107" s="112">
        <v>0</v>
      </c>
      <c r="Q107" s="113">
        <v>455548</v>
      </c>
    </row>
    <row r="108" spans="1:17" ht="21.75" customHeight="1" thickBot="1" x14ac:dyDescent="0.3">
      <c r="A108" s="59"/>
      <c r="B108" s="114">
        <v>2019</v>
      </c>
      <c r="C108" s="115"/>
      <c r="D108" s="116"/>
      <c r="E108" s="63">
        <v>1000</v>
      </c>
      <c r="F108" s="63">
        <v>1000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0</v>
      </c>
      <c r="M108" s="63">
        <f>N108+O108+P108+Q108</f>
        <v>0</v>
      </c>
      <c r="N108" s="63">
        <v>0</v>
      </c>
      <c r="O108" s="63">
        <v>0</v>
      </c>
      <c r="P108" s="63">
        <v>0</v>
      </c>
      <c r="Q108" s="117">
        <v>0</v>
      </c>
    </row>
    <row r="109" spans="1:17" ht="21.75" customHeight="1" x14ac:dyDescent="0.25">
      <c r="A109" s="35" t="s">
        <v>65</v>
      </c>
      <c r="B109" s="36" t="s">
        <v>23</v>
      </c>
      <c r="C109" s="37" t="s">
        <v>31</v>
      </c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9"/>
    </row>
    <row r="110" spans="1:17" ht="21.75" customHeight="1" x14ac:dyDescent="0.25">
      <c r="A110" s="40"/>
      <c r="B110" s="41" t="s">
        <v>24</v>
      </c>
      <c r="C110" s="42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4"/>
    </row>
    <row r="111" spans="1:17" ht="21.75" customHeight="1" x14ac:dyDescent="0.25">
      <c r="A111" s="40"/>
      <c r="B111" s="41" t="s">
        <v>25</v>
      </c>
      <c r="C111" s="42" t="s">
        <v>36</v>
      </c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4"/>
    </row>
    <row r="112" spans="1:17" ht="21.75" customHeight="1" x14ac:dyDescent="0.25">
      <c r="A112" s="40"/>
      <c r="B112" s="45" t="s">
        <v>26</v>
      </c>
      <c r="C112" s="46" t="s">
        <v>42</v>
      </c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8"/>
    </row>
    <row r="113" spans="1:17" ht="21.75" customHeight="1" x14ac:dyDescent="0.25">
      <c r="A113" s="40"/>
      <c r="B113" s="45" t="s">
        <v>27</v>
      </c>
      <c r="C113" s="49"/>
      <c r="D113" s="50" t="s">
        <v>38</v>
      </c>
      <c r="E113" s="51">
        <f>SUM(E115:E116)</f>
        <v>934307</v>
      </c>
      <c r="F113" s="51">
        <f t="shared" ref="F113:Q113" si="21">SUM(F115:F116)</f>
        <v>613381</v>
      </c>
      <c r="G113" s="51">
        <f t="shared" si="21"/>
        <v>320926</v>
      </c>
      <c r="H113" s="51">
        <f t="shared" si="21"/>
        <v>1000</v>
      </c>
      <c r="I113" s="51">
        <f t="shared" si="21"/>
        <v>1000</v>
      </c>
      <c r="J113" s="51">
        <f t="shared" si="21"/>
        <v>0</v>
      </c>
      <c r="K113" s="51">
        <f t="shared" si="21"/>
        <v>0</v>
      </c>
      <c r="L113" s="51">
        <f t="shared" si="21"/>
        <v>1000</v>
      </c>
      <c r="M113" s="51">
        <f t="shared" si="21"/>
        <v>0</v>
      </c>
      <c r="N113" s="51">
        <f t="shared" si="21"/>
        <v>0</v>
      </c>
      <c r="O113" s="51">
        <f t="shared" si="21"/>
        <v>0</v>
      </c>
      <c r="P113" s="51">
        <f t="shared" si="21"/>
        <v>0</v>
      </c>
      <c r="Q113" s="51">
        <f t="shared" si="21"/>
        <v>0</v>
      </c>
    </row>
    <row r="114" spans="1:17" ht="21.75" customHeight="1" x14ac:dyDescent="0.25">
      <c r="A114" s="40"/>
      <c r="B114" s="104" t="s">
        <v>5</v>
      </c>
      <c r="C114" s="118"/>
      <c r="D114" s="119" t="s">
        <v>39</v>
      </c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1"/>
    </row>
    <row r="115" spans="1:17" ht="21.75" customHeight="1" x14ac:dyDescent="0.25">
      <c r="A115" s="40"/>
      <c r="B115" s="109">
        <v>2018</v>
      </c>
      <c r="C115" s="122"/>
      <c r="D115" s="123"/>
      <c r="E115" s="112">
        <f>F115+G115</f>
        <v>1000</v>
      </c>
      <c r="F115" s="112">
        <f>I115</f>
        <v>1000</v>
      </c>
      <c r="G115" s="112">
        <f>M115</f>
        <v>0</v>
      </c>
      <c r="H115" s="112">
        <f>I115+M115</f>
        <v>1000</v>
      </c>
      <c r="I115" s="112">
        <f>L115</f>
        <v>1000</v>
      </c>
      <c r="J115" s="112"/>
      <c r="K115" s="112"/>
      <c r="L115" s="112">
        <v>1000</v>
      </c>
      <c r="M115" s="112">
        <f>Q115</f>
        <v>0</v>
      </c>
      <c r="N115" s="112"/>
      <c r="O115" s="112"/>
      <c r="P115" s="112">
        <v>0</v>
      </c>
      <c r="Q115" s="113">
        <v>0</v>
      </c>
    </row>
    <row r="116" spans="1:17" ht="21.75" customHeight="1" thickBot="1" x14ac:dyDescent="0.3">
      <c r="A116" s="59"/>
      <c r="B116" s="114">
        <v>2019</v>
      </c>
      <c r="C116" s="115"/>
      <c r="D116" s="116"/>
      <c r="E116" s="63">
        <f>F116+G116</f>
        <v>933307</v>
      </c>
      <c r="F116" s="63">
        <v>612381</v>
      </c>
      <c r="G116" s="63">
        <v>320926</v>
      </c>
      <c r="H116" s="63">
        <v>0</v>
      </c>
      <c r="I116" s="63">
        <v>0</v>
      </c>
      <c r="J116" s="63">
        <v>0</v>
      </c>
      <c r="K116" s="63">
        <v>0</v>
      </c>
      <c r="L116" s="63">
        <v>0</v>
      </c>
      <c r="M116" s="63">
        <f>N116+O116+P116+Q116</f>
        <v>0</v>
      </c>
      <c r="N116" s="63">
        <v>0</v>
      </c>
      <c r="O116" s="63">
        <v>0</v>
      </c>
      <c r="P116" s="63">
        <v>0</v>
      </c>
      <c r="Q116" s="117">
        <v>0</v>
      </c>
    </row>
    <row r="117" spans="1:17" s="10" customFormat="1" ht="39" customHeight="1" thickBot="1" x14ac:dyDescent="0.25">
      <c r="A117" s="30">
        <v>2</v>
      </c>
      <c r="B117" s="31" t="s">
        <v>71</v>
      </c>
      <c r="C117" s="129" t="s">
        <v>22</v>
      </c>
      <c r="D117" s="130"/>
      <c r="E117" s="34">
        <f>E129+E122</f>
        <v>199850</v>
      </c>
      <c r="F117" s="34">
        <f t="shared" ref="F117:Q117" si="22">F129+F122</f>
        <v>27143.200000000001</v>
      </c>
      <c r="G117" s="34">
        <f t="shared" si="22"/>
        <v>172706.8</v>
      </c>
      <c r="H117" s="34">
        <f t="shared" si="22"/>
        <v>107480</v>
      </c>
      <c r="I117" s="34">
        <f t="shared" si="22"/>
        <v>13287.7</v>
      </c>
      <c r="J117" s="34">
        <f t="shared" si="22"/>
        <v>0</v>
      </c>
      <c r="K117" s="34">
        <f t="shared" si="22"/>
        <v>0</v>
      </c>
      <c r="L117" s="34">
        <f t="shared" si="22"/>
        <v>13287.7</v>
      </c>
      <c r="M117" s="34">
        <f t="shared" si="22"/>
        <v>94192.3</v>
      </c>
      <c r="N117" s="34">
        <f t="shared" si="22"/>
        <v>0</v>
      </c>
      <c r="O117" s="34">
        <f t="shared" si="22"/>
        <v>0</v>
      </c>
      <c r="P117" s="34">
        <f t="shared" si="22"/>
        <v>0</v>
      </c>
      <c r="Q117" s="34">
        <f t="shared" si="22"/>
        <v>94192.3</v>
      </c>
    </row>
    <row r="118" spans="1:17" s="10" customFormat="1" ht="21.75" customHeight="1" x14ac:dyDescent="0.25">
      <c r="A118" s="131" t="s">
        <v>51</v>
      </c>
      <c r="B118" s="132" t="s">
        <v>23</v>
      </c>
      <c r="C118" s="133" t="s">
        <v>53</v>
      </c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5"/>
    </row>
    <row r="119" spans="1:17" s="10" customFormat="1" ht="21.75" customHeight="1" x14ac:dyDescent="0.25">
      <c r="A119" s="136"/>
      <c r="B119" s="137" t="s">
        <v>24</v>
      </c>
      <c r="C119" s="138" t="s">
        <v>52</v>
      </c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40"/>
    </row>
    <row r="120" spans="1:17" s="10" customFormat="1" ht="21.75" customHeight="1" x14ac:dyDescent="0.25">
      <c r="A120" s="136"/>
      <c r="B120" s="137" t="s">
        <v>25</v>
      </c>
      <c r="C120" s="138" t="s">
        <v>54</v>
      </c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40"/>
    </row>
    <row r="121" spans="1:17" s="10" customFormat="1" ht="21.75" customHeight="1" x14ac:dyDescent="0.2">
      <c r="A121" s="136"/>
      <c r="B121" s="141" t="s">
        <v>26</v>
      </c>
      <c r="C121" s="142" t="s">
        <v>55</v>
      </c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4"/>
    </row>
    <row r="122" spans="1:17" s="10" customFormat="1" ht="21.75" customHeight="1" x14ac:dyDescent="0.2">
      <c r="A122" s="136"/>
      <c r="B122" s="141" t="s">
        <v>27</v>
      </c>
      <c r="C122" s="141"/>
      <c r="D122" s="145">
        <v>853</v>
      </c>
      <c r="E122" s="146">
        <f t="shared" ref="E122:Q122" si="23">SUM(E123:E124)</f>
        <v>110250</v>
      </c>
      <c r="F122" s="146">
        <f t="shared" si="23"/>
        <v>13703.2</v>
      </c>
      <c r="G122" s="146">
        <f t="shared" si="23"/>
        <v>96546.8</v>
      </c>
      <c r="H122" s="146">
        <f t="shared" si="23"/>
        <v>63000</v>
      </c>
      <c r="I122" s="146">
        <f t="shared" si="23"/>
        <v>6615.7</v>
      </c>
      <c r="J122" s="146">
        <f t="shared" si="23"/>
        <v>0</v>
      </c>
      <c r="K122" s="146">
        <f t="shared" si="23"/>
        <v>0</v>
      </c>
      <c r="L122" s="146">
        <f t="shared" si="23"/>
        <v>6615.7</v>
      </c>
      <c r="M122" s="146">
        <f t="shared" si="23"/>
        <v>56384.3</v>
      </c>
      <c r="N122" s="146">
        <f t="shared" si="23"/>
        <v>0</v>
      </c>
      <c r="O122" s="146">
        <f t="shared" si="23"/>
        <v>0</v>
      </c>
      <c r="P122" s="146">
        <f t="shared" si="23"/>
        <v>0</v>
      </c>
      <c r="Q122" s="146">
        <f t="shared" si="23"/>
        <v>56384.3</v>
      </c>
    </row>
    <row r="123" spans="1:17" s="10" customFormat="1" ht="21.75" customHeight="1" x14ac:dyDescent="0.25">
      <c r="A123" s="136"/>
      <c r="B123" s="147">
        <v>2018</v>
      </c>
      <c r="C123" s="148"/>
      <c r="D123" s="149">
        <v>85395</v>
      </c>
      <c r="E123" s="150">
        <f t="shared" ref="E123:E124" si="24">F123+G123</f>
        <v>63000</v>
      </c>
      <c r="F123" s="150">
        <v>6615.7</v>
      </c>
      <c r="G123" s="151">
        <v>56384.3</v>
      </c>
      <c r="H123" s="151">
        <f t="shared" ref="H123:H124" si="25">I123+M123</f>
        <v>63000</v>
      </c>
      <c r="I123" s="151">
        <f t="shared" ref="I123:I124" si="26">J123+K123+L123</f>
        <v>6615.7</v>
      </c>
      <c r="J123" s="152"/>
      <c r="K123" s="152"/>
      <c r="L123" s="153">
        <v>6615.7</v>
      </c>
      <c r="M123" s="151">
        <f t="shared" ref="M123:M124" si="27">N123+O123+P123+Q123</f>
        <v>56384.3</v>
      </c>
      <c r="N123" s="152"/>
      <c r="O123" s="152"/>
      <c r="P123" s="152"/>
      <c r="Q123" s="154">
        <v>56384.3</v>
      </c>
    </row>
    <row r="124" spans="1:17" s="10" customFormat="1" ht="21.75" customHeight="1" thickBot="1" x14ac:dyDescent="0.3">
      <c r="A124" s="136"/>
      <c r="B124" s="147">
        <v>2019</v>
      </c>
      <c r="C124" s="148"/>
      <c r="D124" s="149"/>
      <c r="E124" s="150">
        <f t="shared" si="24"/>
        <v>47250</v>
      </c>
      <c r="F124" s="150">
        <v>7087.5</v>
      </c>
      <c r="G124" s="151">
        <v>40162.5</v>
      </c>
      <c r="H124" s="151">
        <f t="shared" si="25"/>
        <v>0</v>
      </c>
      <c r="I124" s="151">
        <f t="shared" si="26"/>
        <v>0</v>
      </c>
      <c r="J124" s="152"/>
      <c r="K124" s="152"/>
      <c r="L124" s="153">
        <v>0</v>
      </c>
      <c r="M124" s="151">
        <f t="shared" si="27"/>
        <v>0</v>
      </c>
      <c r="N124" s="152"/>
      <c r="O124" s="152"/>
      <c r="P124" s="152"/>
      <c r="Q124" s="154">
        <v>0</v>
      </c>
    </row>
    <row r="125" spans="1:17" ht="21.75" customHeight="1" x14ac:dyDescent="0.25">
      <c r="A125" s="131" t="s">
        <v>51</v>
      </c>
      <c r="B125" s="132" t="s">
        <v>23</v>
      </c>
      <c r="C125" s="133" t="s">
        <v>66</v>
      </c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5"/>
    </row>
    <row r="126" spans="1:17" ht="21.75" customHeight="1" x14ac:dyDescent="0.25">
      <c r="A126" s="136"/>
      <c r="B126" s="137" t="s">
        <v>24</v>
      </c>
      <c r="C126" s="138" t="s">
        <v>67</v>
      </c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40"/>
    </row>
    <row r="127" spans="1:17" ht="21.75" customHeight="1" x14ac:dyDescent="0.25">
      <c r="A127" s="136"/>
      <c r="B127" s="137" t="s">
        <v>25</v>
      </c>
      <c r="C127" s="138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40"/>
    </row>
    <row r="128" spans="1:17" s="9" customFormat="1" ht="21.75" customHeight="1" x14ac:dyDescent="0.2">
      <c r="A128" s="136"/>
      <c r="B128" s="141" t="s">
        <v>26</v>
      </c>
      <c r="C128" s="142" t="s">
        <v>68</v>
      </c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4"/>
    </row>
    <row r="129" spans="1:17" s="9" customFormat="1" ht="21.75" customHeight="1" x14ac:dyDescent="0.2">
      <c r="A129" s="136"/>
      <c r="B129" s="141" t="s">
        <v>27</v>
      </c>
      <c r="C129" s="141"/>
      <c r="D129" s="145">
        <v>853</v>
      </c>
      <c r="E129" s="146">
        <f t="shared" ref="E129:Q129" si="28">SUM(E130:E131)</f>
        <v>89600</v>
      </c>
      <c r="F129" s="146">
        <f t="shared" si="28"/>
        <v>13440</v>
      </c>
      <c r="G129" s="146">
        <f t="shared" si="28"/>
        <v>76160</v>
      </c>
      <c r="H129" s="146">
        <f t="shared" si="28"/>
        <v>44480</v>
      </c>
      <c r="I129" s="146">
        <f t="shared" si="28"/>
        <v>6672</v>
      </c>
      <c r="J129" s="146">
        <f t="shared" si="28"/>
        <v>0</v>
      </c>
      <c r="K129" s="146">
        <f t="shared" si="28"/>
        <v>0</v>
      </c>
      <c r="L129" s="146">
        <f t="shared" si="28"/>
        <v>6672</v>
      </c>
      <c r="M129" s="146">
        <f t="shared" si="28"/>
        <v>37808</v>
      </c>
      <c r="N129" s="146">
        <f t="shared" si="28"/>
        <v>0</v>
      </c>
      <c r="O129" s="146">
        <f t="shared" si="28"/>
        <v>0</v>
      </c>
      <c r="P129" s="146">
        <f t="shared" si="28"/>
        <v>0</v>
      </c>
      <c r="Q129" s="146">
        <f t="shared" si="28"/>
        <v>37808</v>
      </c>
    </row>
    <row r="130" spans="1:17" s="9" customFormat="1" ht="21.75" customHeight="1" x14ac:dyDescent="0.25">
      <c r="A130" s="136"/>
      <c r="B130" s="147">
        <v>2018</v>
      </c>
      <c r="C130" s="148"/>
      <c r="D130" s="149">
        <v>85395</v>
      </c>
      <c r="E130" s="150">
        <f t="shared" ref="E130:E131" si="29">F130+G130</f>
        <v>44480</v>
      </c>
      <c r="F130" s="150">
        <v>6672</v>
      </c>
      <c r="G130" s="151">
        <v>37808</v>
      </c>
      <c r="H130" s="151">
        <f t="shared" ref="H130:H131" si="30">I130+M130</f>
        <v>44480</v>
      </c>
      <c r="I130" s="151">
        <f t="shared" ref="I130:I131" si="31">J130+K130+L130</f>
        <v>6672</v>
      </c>
      <c r="J130" s="152"/>
      <c r="K130" s="152"/>
      <c r="L130" s="153">
        <v>6672</v>
      </c>
      <c r="M130" s="151">
        <f t="shared" ref="M130:M131" si="32">N130+O130+P130+Q130</f>
        <v>37808</v>
      </c>
      <c r="N130" s="152"/>
      <c r="O130" s="152"/>
      <c r="P130" s="152"/>
      <c r="Q130" s="154">
        <v>37808</v>
      </c>
    </row>
    <row r="131" spans="1:17" ht="21.75" customHeight="1" thickBot="1" x14ac:dyDescent="0.3">
      <c r="A131" s="136"/>
      <c r="B131" s="147">
        <v>2019</v>
      </c>
      <c r="C131" s="148"/>
      <c r="D131" s="149"/>
      <c r="E131" s="150">
        <f t="shared" si="29"/>
        <v>45120</v>
      </c>
      <c r="F131" s="150">
        <v>6768</v>
      </c>
      <c r="G131" s="151">
        <v>38352</v>
      </c>
      <c r="H131" s="151">
        <f t="shared" si="30"/>
        <v>0</v>
      </c>
      <c r="I131" s="151">
        <f t="shared" si="31"/>
        <v>0</v>
      </c>
      <c r="J131" s="152"/>
      <c r="K131" s="152"/>
      <c r="L131" s="153">
        <v>0</v>
      </c>
      <c r="M131" s="151">
        <f t="shared" si="32"/>
        <v>0</v>
      </c>
      <c r="N131" s="152"/>
      <c r="O131" s="152"/>
      <c r="P131" s="152"/>
      <c r="Q131" s="154">
        <v>0</v>
      </c>
    </row>
    <row r="132" spans="1:17" ht="21.75" customHeight="1" thickTop="1" thickBot="1" x14ac:dyDescent="0.3">
      <c r="A132" s="11"/>
      <c r="B132" s="12" t="s">
        <v>28</v>
      </c>
      <c r="C132" s="12"/>
      <c r="D132" s="12"/>
      <c r="E132" s="13">
        <f>E117+E14</f>
        <v>4601371</v>
      </c>
      <c r="F132" s="13">
        <f>F117+F14</f>
        <v>3024211.2</v>
      </c>
      <c r="G132" s="13">
        <f>G117+G14</f>
        <v>1577159.8</v>
      </c>
      <c r="H132" s="13">
        <f>H117+H14</f>
        <v>3462917</v>
      </c>
      <c r="I132" s="13">
        <f>I117+I14</f>
        <v>2339925.7000000002</v>
      </c>
      <c r="J132" s="13">
        <f>J117+J14</f>
        <v>0</v>
      </c>
      <c r="K132" s="13">
        <f>K117+K14</f>
        <v>0</v>
      </c>
      <c r="L132" s="13">
        <f>L117+L14</f>
        <v>2339925.7000000002</v>
      </c>
      <c r="M132" s="13">
        <f>M117+M14</f>
        <v>1122991.3</v>
      </c>
      <c r="N132" s="13">
        <f>N117+N14</f>
        <v>0</v>
      </c>
      <c r="O132" s="13">
        <f>O117+O14</f>
        <v>0</v>
      </c>
      <c r="P132" s="13">
        <f>P117+P14</f>
        <v>0</v>
      </c>
      <c r="Q132" s="13">
        <f>Q117+Q14</f>
        <v>1122991.3</v>
      </c>
    </row>
    <row r="133" spans="1:17" ht="21.75" customHeight="1" thickTop="1" x14ac:dyDescent="0.25"/>
    <row r="135" spans="1:17" x14ac:dyDescent="0.25"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7" spans="1:17" x14ac:dyDescent="0.25"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40" spans="1:17" x14ac:dyDescent="0.25">
      <c r="H140" s="14"/>
    </row>
    <row r="142" spans="1:17" x14ac:dyDescent="0.25">
      <c r="H142" s="14"/>
    </row>
  </sheetData>
  <mergeCells count="101">
    <mergeCell ref="C56:Q56"/>
    <mergeCell ref="C55:Q55"/>
    <mergeCell ref="C54:Q54"/>
    <mergeCell ref="C53:Q53"/>
    <mergeCell ref="A53:A60"/>
    <mergeCell ref="C48:Q48"/>
    <mergeCell ref="C47:Q47"/>
    <mergeCell ref="C46:Q46"/>
    <mergeCell ref="C45:Q45"/>
    <mergeCell ref="A45:A52"/>
    <mergeCell ref="C117:D117"/>
    <mergeCell ref="A125:A131"/>
    <mergeCell ref="C125:Q125"/>
    <mergeCell ref="C126:Q126"/>
    <mergeCell ref="C127:Q127"/>
    <mergeCell ref="C128:Q128"/>
    <mergeCell ref="A118:A124"/>
    <mergeCell ref="C118:Q118"/>
    <mergeCell ref="C119:Q119"/>
    <mergeCell ref="C120:Q120"/>
    <mergeCell ref="C121:Q121"/>
    <mergeCell ref="C78:Q78"/>
    <mergeCell ref="C79:Q79"/>
    <mergeCell ref="C80:Q80"/>
    <mergeCell ref="A85:A92"/>
    <mergeCell ref="C85:Q85"/>
    <mergeCell ref="C86:Q86"/>
    <mergeCell ref="C87:Q87"/>
    <mergeCell ref="C88:Q88"/>
    <mergeCell ref="A93:A100"/>
    <mergeCell ref="C93:Q93"/>
    <mergeCell ref="C94:Q94"/>
    <mergeCell ref="C95:Q95"/>
    <mergeCell ref="C96:Q96"/>
    <mergeCell ref="C14:D14"/>
    <mergeCell ref="C29:Q29"/>
    <mergeCell ref="C28:Q28"/>
    <mergeCell ref="C27:Q27"/>
    <mergeCell ref="C41:Q41"/>
    <mergeCell ref="C42:Q42"/>
    <mergeCell ref="A39:A44"/>
    <mergeCell ref="C39:Q39"/>
    <mergeCell ref="C40:Q40"/>
    <mergeCell ref="A15:A20"/>
    <mergeCell ref="C15:Q15"/>
    <mergeCell ref="C16:Q16"/>
    <mergeCell ref="C17:Q17"/>
    <mergeCell ref="C18:Q18"/>
    <mergeCell ref="A27:A32"/>
    <mergeCell ref="C30:Q30"/>
    <mergeCell ref="A33:A38"/>
    <mergeCell ref="C33:Q33"/>
    <mergeCell ref="C34:Q34"/>
    <mergeCell ref="C35:Q35"/>
    <mergeCell ref="C36:Q36"/>
    <mergeCell ref="A21:A26"/>
    <mergeCell ref="C21:Q21"/>
    <mergeCell ref="C22:Q22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H7:Q7"/>
    <mergeCell ref="E7:E12"/>
    <mergeCell ref="I11:I12"/>
    <mergeCell ref="C23:Q23"/>
    <mergeCell ref="C24:Q24"/>
    <mergeCell ref="A109:A116"/>
    <mergeCell ref="C109:Q109"/>
    <mergeCell ref="C110:Q110"/>
    <mergeCell ref="C111:Q111"/>
    <mergeCell ref="C112:Q112"/>
    <mergeCell ref="A101:A108"/>
    <mergeCell ref="C101:Q101"/>
    <mergeCell ref="C102:Q102"/>
    <mergeCell ref="C103:Q103"/>
    <mergeCell ref="C104:Q104"/>
    <mergeCell ref="A61:A68"/>
    <mergeCell ref="C61:Q61"/>
    <mergeCell ref="C62:Q62"/>
    <mergeCell ref="C63:Q63"/>
    <mergeCell ref="C64:Q64"/>
    <mergeCell ref="A69:A76"/>
    <mergeCell ref="C69:Q69"/>
    <mergeCell ref="C70:Q70"/>
    <mergeCell ref="C71:Q71"/>
    <mergeCell ref="C72:Q72"/>
    <mergeCell ref="A77:A84"/>
    <mergeCell ref="C77:Q77"/>
  </mergeCells>
  <phoneticPr fontId="2" type="noConversion"/>
  <pageMargins left="0.70866141732283461" right="0.70866141732283461" top="0.98425196850393704" bottom="0.70866141732283461" header="0.39370078740157483" footer="0.51181102362204722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Tomasz Kołodziejczyk</cp:lastModifiedBy>
  <cp:lastPrinted>2018-12-21T10:24:11Z</cp:lastPrinted>
  <dcterms:created xsi:type="dcterms:W3CDTF">2006-11-09T07:35:21Z</dcterms:created>
  <dcterms:modified xsi:type="dcterms:W3CDTF">2018-12-21T10:24:33Z</dcterms:modified>
</cp:coreProperties>
</file>