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9.5.246\sesja\uchwały\Budżet\"/>
    </mc:Choice>
  </mc:AlternateContent>
  <xr:revisionPtr revIDLastSave="0" documentId="13_ncr:1_{9D82F0BE-0DBE-4BA4-A938-0C095397DF55}" xr6:coauthVersionLast="40" xr6:coauthVersionMax="40" xr10:uidLastSave="{00000000-0000-0000-0000-000000000000}"/>
  <bookViews>
    <workbookView xWindow="0" yWindow="0" windowWidth="20490" windowHeight="7245" xr2:uid="{00000000-000D-0000-FFFF-FFFF00000000}"/>
  </bookViews>
  <sheets>
    <sheet name="Arkusz4 (2)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s="1"/>
  <c r="F36" i="1" l="1"/>
  <c r="F22" i="1"/>
  <c r="G22" i="1"/>
  <c r="H22" i="1"/>
  <c r="I22" i="1"/>
  <c r="E32" i="1"/>
  <c r="D32" i="1" s="1"/>
  <c r="E34" i="1" l="1"/>
  <c r="D34" i="1" s="1"/>
  <c r="E40" i="1" l="1"/>
  <c r="D40" i="1"/>
  <c r="E49" i="1" l="1"/>
  <c r="D49" i="1" s="1"/>
  <c r="E52" i="1"/>
  <c r="D52" i="1" s="1"/>
  <c r="D51" i="1" s="1"/>
  <c r="E44" i="1"/>
  <c r="D44" i="1" s="1"/>
  <c r="E38" i="1"/>
  <c r="D38" i="1" s="1"/>
  <c r="E27" i="1"/>
  <c r="D27" i="1" s="1"/>
  <c r="E28" i="1"/>
  <c r="D28" i="1" s="1"/>
  <c r="E29" i="1"/>
  <c r="D29" i="1" s="1"/>
  <c r="E30" i="1"/>
  <c r="D30" i="1" s="1"/>
  <c r="E31" i="1"/>
  <c r="D31" i="1" s="1"/>
  <c r="E33" i="1"/>
  <c r="D33" i="1" s="1"/>
  <c r="E21" i="1" l="1"/>
  <c r="D21" i="1" s="1"/>
  <c r="E20" i="1" l="1"/>
  <c r="D20" i="1" s="1"/>
  <c r="F14" i="1" l="1"/>
  <c r="F9" i="1" l="1"/>
  <c r="E41" i="1" l="1"/>
  <c r="D41" i="1" l="1"/>
  <c r="I51" i="1" l="1"/>
  <c r="H51" i="1"/>
  <c r="G51" i="1"/>
  <c r="F51" i="1"/>
  <c r="E50" i="1"/>
  <c r="D50" i="1" s="1"/>
  <c r="E48" i="1"/>
  <c r="D48" i="1" s="1"/>
  <c r="H47" i="1"/>
  <c r="G47" i="1"/>
  <c r="F47" i="1"/>
  <c r="E45" i="1"/>
  <c r="D45" i="1" s="1"/>
  <c r="E43" i="1"/>
  <c r="D43" i="1" s="1"/>
  <c r="F42" i="1"/>
  <c r="F53" i="1" s="1"/>
  <c r="E39" i="1"/>
  <c r="D39" i="1" s="1"/>
  <c r="E37" i="1"/>
  <c r="G36" i="1"/>
  <c r="E35" i="1"/>
  <c r="D35" i="1" s="1"/>
  <c r="E26" i="1"/>
  <c r="D26" i="1" s="1"/>
  <c r="E25" i="1"/>
  <c r="D25" i="1" s="1"/>
  <c r="E24" i="1"/>
  <c r="D24" i="1" s="1"/>
  <c r="E23" i="1"/>
  <c r="E19" i="1"/>
  <c r="E18" i="1"/>
  <c r="D18" i="1" s="1"/>
  <c r="E16" i="1"/>
  <c r="D16" i="1" s="1"/>
  <c r="E15" i="1"/>
  <c r="I14" i="1"/>
  <c r="H14" i="1"/>
  <c r="G14" i="1"/>
  <c r="E13" i="1"/>
  <c r="D13" i="1" s="1"/>
  <c r="E12" i="1"/>
  <c r="D12" i="1" s="1"/>
  <c r="E10" i="1"/>
  <c r="I9" i="1"/>
  <c r="I53" i="1" s="1"/>
  <c r="H9" i="1"/>
  <c r="H53" i="1" s="1"/>
  <c r="G9" i="1"/>
  <c r="G53" i="1" l="1"/>
  <c r="D37" i="1"/>
  <c r="D36" i="1" s="1"/>
  <c r="E36" i="1"/>
  <c r="D42" i="1"/>
  <c r="D23" i="1"/>
  <c r="D22" i="1" s="1"/>
  <c r="E22" i="1"/>
  <c r="D47" i="1"/>
  <c r="D19" i="1"/>
  <c r="E14" i="1"/>
  <c r="E9" i="1"/>
  <c r="E42" i="1"/>
  <c r="E51" i="1"/>
  <c r="D15" i="1"/>
  <c r="D10" i="1"/>
  <c r="D9" i="1" s="1"/>
  <c r="E47" i="1"/>
  <c r="E53" i="1" l="1"/>
  <c r="D14" i="1"/>
  <c r="D53" i="1" s="1"/>
</calcChain>
</file>

<file path=xl/sharedStrings.xml><?xml version="1.0" encoding="utf-8"?>
<sst xmlns="http://schemas.openxmlformats.org/spreadsheetml/2006/main" count="100" uniqueCount="63">
  <si>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</si>
  <si>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</si>
  <si>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</si>
  <si>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</si>
  <si>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</si>
  <si>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</si>
  <si>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</si>
  <si>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</si>
  <si>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</si>
  <si>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</si>
  <si>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</si>
  <si>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</si>
  <si>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</si>
  <si>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</si>
  <si>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</si>
  <si>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</si>
  <si>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</si>
  <si>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</si>
  <si>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</si>
  <si>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Gospodarka Komunalna i Ochrona Środowiska</t>
  </si>
  <si>
    <t>Kultura fizyczna</t>
  </si>
  <si>
    <t>OGÓŁEM</t>
  </si>
  <si>
    <t>Modernizacja budynku komunalnego Kraszewo 33</t>
  </si>
  <si>
    <t>Modernizacja Szkoły Podstawowej Rogóz</t>
  </si>
  <si>
    <t>Zakup pojemników</t>
  </si>
  <si>
    <t>SUW Kraszewo</t>
  </si>
  <si>
    <t>SUW Runowo</t>
  </si>
  <si>
    <t>Modernizacja i remont drogi publicznej Nr 117001 N na odcinku Drwęca droga wojewódzka 513</t>
  </si>
  <si>
    <t xml:space="preserve">Modernizacja i remont  odcinka drogi publicznej Nr 117003 N Babiak Bugi </t>
  </si>
  <si>
    <t xml:space="preserve">Zakup ciągnika z przyczepą </t>
  </si>
  <si>
    <t>Modernizacja budynku komunalnego Drwęca 4 (dokumentacja)</t>
  </si>
  <si>
    <t>Modernizacja budynku komunalnego Stryjkowo10</t>
  </si>
  <si>
    <t>Modernizacja budynku komunalnego Kierz 8 (adaptacja budynku na pomieszczenie sanitarne)</t>
  </si>
  <si>
    <t>Modernizacja budynku komunalnego Kochanówka 17 (wymiana instalacji co)</t>
  </si>
  <si>
    <t>Modernizacja budynku komunalnego Jarandowo 1/1 (podłogi)</t>
  </si>
  <si>
    <t xml:space="preserve">Modernizacja budynku komunalnego Runowo 24 </t>
  </si>
  <si>
    <t>Modernizacja budynku komunalnego Markajmy Bartoszycka 28 (ocieplenie stropodachu)</t>
  </si>
  <si>
    <t>Utwardzenie terenu posesji UG (dokumentacja)</t>
  </si>
  <si>
    <t>Wykupienie pokoi 25,26,27</t>
  </si>
  <si>
    <t>Zakup pieca c.o.</t>
  </si>
  <si>
    <t>Zakup komputerów</t>
  </si>
  <si>
    <t>Zakup lampy solarnej w m.Workiejmy</t>
  </si>
  <si>
    <t>Zakup głównego Serwera Bazodanowego</t>
  </si>
  <si>
    <t>WYDATKI  INWESTYCYJNE  NA  2019 R.</t>
  </si>
  <si>
    <t>Modernizacja i remont  odcinka drogi wewnętrznej dz. Nr 99 , 12/3, 17 obręb Nowa Wieś Wielka</t>
  </si>
  <si>
    <t>Modernizacja i remont  drogi publicznej 117016 N Pilnik Nowosady etap II</t>
  </si>
  <si>
    <t>Program do obsługi ewidencji dróg gminnych wewnętrznych etap I</t>
  </si>
  <si>
    <t>Modernizacja budynku komunalnego Kochanówka 17/2 (likwidacja barier architektonicznych, dokumentacja)</t>
  </si>
  <si>
    <t>Modernizacja budynku komunalnego Stryjkowo 47 (ekspertyza budowlana, dokumentacja techniczna)</t>
  </si>
  <si>
    <t>Zakup pieca co</t>
  </si>
  <si>
    <t>Modernizacja budynku Urzędu gminy</t>
  </si>
  <si>
    <t>Modernizacja sieci komputerowej, wizyjnej, elektrycznej (projekt i wykonawstwo )</t>
  </si>
  <si>
    <t>Modernizacja oświetlenia drogowego przy drodze wewnętrznej działka Nr 100/17 obręb Kłębowo</t>
  </si>
  <si>
    <t>Utworzenie infrastruktury rekreacyjnej w postaci placu zabaw w Morawie</t>
  </si>
  <si>
    <t>Budowa sieci kanalizacyjnej w Markajmach</t>
  </si>
  <si>
    <t>rok budżetowy 2019 (6+7+8+9)</t>
  </si>
  <si>
    <t xml:space="preserve">Modernizacja budynku komunalnego Runowo biblioteka </t>
  </si>
  <si>
    <t>Zakup maszyny stolarskiej (grubościówko-wyrówniarka)</t>
  </si>
  <si>
    <t xml:space="preserve"> </t>
  </si>
  <si>
    <t>O1011</t>
  </si>
  <si>
    <t>SUW Morawa</t>
  </si>
  <si>
    <t>Zakup przyczepo-piaskarki</t>
  </si>
  <si>
    <t>Załącznik Nr 3 do Uchwały Nr 3 Rady  Gminy Lidzbark Warmiński z dnia 20 grudnia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</si>
</sst>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0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horizontal="left" vertical="center"/>
    </xf>
  </cellStyleXfs>
  <cellXfs count="136">
    <xf numFmtId="0" fontId="0" fillId="0" borderId="0" xfId="0"/>
    <xf numFmtId="0" fontId="4" fillId="0" borderId="0" xfId="0" applyFont="1"/>
    <xf numFmtId="43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3" xfId="1" applyFont="1" applyFill="1" applyBorder="1" applyAlignment="1">
      <alignment horizontal="center" vertical="center" wrapText="1"/>
    </xf>
    <xf numFmtId="43" fontId="6" fillId="0" borderId="3" xfId="2" applyFont="1" applyFill="1" applyBorder="1" applyAlignment="1">
      <alignment horizontal="center" vertical="center" wrapText="1"/>
    </xf>
    <xf numFmtId="43" fontId="6" fillId="0" borderId="3" xfId="4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5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0" fontId="6" fillId="0" borderId="18" xfId="2" applyNumberFormat="1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49" fontId="6" fillId="0" borderId="16" xfId="4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/>
    </xf>
    <xf numFmtId="0" fontId="6" fillId="2" borderId="5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vertical="center" wrapText="1"/>
    </xf>
    <xf numFmtId="43" fontId="6" fillId="2" borderId="5" xfId="2" applyFont="1" applyFill="1" applyBorder="1" applyAlignment="1">
      <alignment horizontal="center" vertical="center"/>
    </xf>
    <xf numFmtId="43" fontId="6" fillId="2" borderId="5" xfId="4" applyFont="1" applyFill="1" applyBorder="1" applyAlignment="1">
      <alignment horizontal="center" vertical="center"/>
    </xf>
    <xf numFmtId="43" fontId="6" fillId="2" borderId="46" xfId="2" applyFont="1" applyFill="1" applyBorder="1" applyAlignment="1">
      <alignment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56" xfId="1" applyFont="1" applyFill="1" applyBorder="1" applyAlignment="1">
      <alignment horizontal="center" vertical="center"/>
    </xf>
    <xf numFmtId="0" fontId="7" fillId="0" borderId="22" xfId="5" quotePrefix="1" applyFont="1" applyBorder="1" applyAlignment="1">
      <alignment horizontal="left" vertical="center" wrapText="1"/>
    </xf>
    <xf numFmtId="43" fontId="4" fillId="3" borderId="23" xfId="3" applyFont="1" applyFill="1" applyBorder="1" applyAlignment="1" applyProtection="1">
      <alignment horizontal="center" vertical="center" wrapText="1"/>
    </xf>
    <xf numFmtId="43" fontId="4" fillId="0" borderId="24" xfId="2" applyFont="1" applyBorder="1" applyAlignment="1">
      <alignment horizontal="center" vertical="center"/>
    </xf>
    <xf numFmtId="43" fontId="4" fillId="3" borderId="22" xfId="2" applyFont="1" applyFill="1" applyBorder="1" applyAlignment="1" applyProtection="1">
      <alignment horizontal="center" vertical="center" wrapText="1"/>
    </xf>
    <xf numFmtId="43" fontId="4" fillId="0" borderId="24" xfId="2" applyFont="1" applyBorder="1" applyAlignment="1">
      <alignment horizontal="right" vertical="center"/>
    </xf>
    <xf numFmtId="43" fontId="4" fillId="0" borderId="24" xfId="4" applyFont="1" applyBorder="1" applyAlignment="1">
      <alignment horizontal="right" vertical="center"/>
    </xf>
    <xf numFmtId="4" fontId="4" fillId="0" borderId="47" xfId="1" applyNumberFormat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52" xfId="1" applyFont="1" applyFill="1" applyBorder="1" applyAlignment="1">
      <alignment horizontal="center" vertical="center"/>
    </xf>
    <xf numFmtId="43" fontId="4" fillId="0" borderId="22" xfId="2" applyFont="1" applyBorder="1" applyAlignment="1">
      <alignment horizontal="right" vertical="center"/>
    </xf>
    <xf numFmtId="43" fontId="4" fillId="0" borderId="22" xfId="4" applyFont="1" applyBorder="1" applyAlignment="1">
      <alignment horizontal="right" vertical="center"/>
    </xf>
    <xf numFmtId="4" fontId="4" fillId="0" borderId="43" xfId="1" applyNumberFormat="1" applyFont="1" applyFill="1" applyBorder="1" applyAlignment="1">
      <alignment horizontal="center" vertical="center"/>
    </xf>
    <xf numFmtId="49" fontId="4" fillId="0" borderId="52" xfId="1" applyNumberFormat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vertical="center" wrapText="1"/>
    </xf>
    <xf numFmtId="43" fontId="8" fillId="2" borderId="5" xfId="2" applyFont="1" applyFill="1" applyBorder="1" applyAlignment="1">
      <alignment horizontal="center" vertical="center"/>
    </xf>
    <xf numFmtId="43" fontId="8" fillId="2" borderId="5" xfId="2" applyFont="1" applyFill="1" applyBorder="1" applyAlignment="1">
      <alignment horizontal="right" vertical="center"/>
    </xf>
    <xf numFmtId="43" fontId="8" fillId="2" borderId="5" xfId="4" applyFont="1" applyFill="1" applyBorder="1" applyAlignment="1">
      <alignment horizontal="right" vertical="center"/>
    </xf>
    <xf numFmtId="4" fontId="8" fillId="2" borderId="46" xfId="1" applyNumberFormat="1" applyFont="1" applyFill="1" applyBorder="1" applyAlignment="1">
      <alignment horizontal="center" vertical="center"/>
    </xf>
    <xf numFmtId="0" fontId="4" fillId="0" borderId="57" xfId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right" vertical="center" wrapText="1"/>
    </xf>
    <xf numFmtId="43" fontId="4" fillId="0" borderId="22" xfId="2" applyFont="1" applyBorder="1" applyAlignment="1">
      <alignment horizontal="right" vertical="center" wrapText="1"/>
    </xf>
    <xf numFmtId="43" fontId="4" fillId="0" borderId="22" xfId="4" applyFont="1" applyBorder="1" applyAlignment="1">
      <alignment horizontal="right" vertical="center" wrapText="1"/>
    </xf>
    <xf numFmtId="0" fontId="4" fillId="0" borderId="60" xfId="1" applyFont="1" applyFill="1" applyBorder="1" applyAlignment="1">
      <alignment horizontal="center" vertical="center"/>
    </xf>
    <xf numFmtId="0" fontId="7" fillId="0" borderId="24" xfId="5" quotePrefix="1" applyFont="1" applyBorder="1" applyAlignment="1">
      <alignment horizontal="left" vertical="center" wrapText="1"/>
    </xf>
    <xf numFmtId="0" fontId="7" fillId="0" borderId="36" xfId="5" quotePrefix="1" applyFont="1" applyBorder="1" applyAlignment="1">
      <alignment horizontal="left" vertical="center" wrapText="1"/>
    </xf>
    <xf numFmtId="0" fontId="8" fillId="2" borderId="41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vertical="center" wrapText="1"/>
    </xf>
    <xf numFmtId="43" fontId="8" fillId="2" borderId="33" xfId="2" applyFont="1" applyFill="1" applyBorder="1" applyAlignment="1">
      <alignment horizontal="center" vertical="center"/>
    </xf>
    <xf numFmtId="4" fontId="8" fillId="2" borderId="42" xfId="1" applyNumberFormat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43" fontId="4" fillId="3" borderId="29" xfId="3" applyFont="1" applyFill="1" applyBorder="1" applyAlignment="1" applyProtection="1">
      <alignment horizontal="center" vertical="center" wrapText="1"/>
    </xf>
    <xf numFmtId="164" fontId="7" fillId="0" borderId="22" xfId="4" quotePrefix="1" applyNumberFormat="1" applyFont="1" applyBorder="1" applyAlignment="1">
      <alignment horizontal="center" vertical="center" wrapText="1"/>
    </xf>
    <xf numFmtId="43" fontId="5" fillId="0" borderId="24" xfId="2" applyFont="1" applyBorder="1" applyAlignment="1">
      <alignment horizontal="right" vertical="center"/>
    </xf>
    <xf numFmtId="43" fontId="5" fillId="0" borderId="24" xfId="4" applyFont="1" applyBorder="1" applyAlignment="1">
      <alignment horizontal="right" vertical="center"/>
    </xf>
    <xf numFmtId="0" fontId="5" fillId="0" borderId="25" xfId="1" applyFont="1" applyFill="1" applyBorder="1" applyAlignment="1">
      <alignment horizontal="center" vertical="center"/>
    </xf>
    <xf numFmtId="43" fontId="5" fillId="0" borderId="22" xfId="2" applyFont="1" applyBorder="1" applyAlignment="1">
      <alignment horizontal="right" vertical="center"/>
    </xf>
    <xf numFmtId="43" fontId="5" fillId="0" borderId="22" xfId="4" applyFont="1" applyBorder="1" applyAlignment="1">
      <alignment horizontal="right" vertical="center"/>
    </xf>
    <xf numFmtId="0" fontId="5" fillId="0" borderId="52" xfId="1" applyFont="1" applyFill="1" applyBorder="1" applyAlignment="1">
      <alignment horizontal="center" vertical="center"/>
    </xf>
    <xf numFmtId="0" fontId="7" fillId="0" borderId="40" xfId="5" quotePrefix="1" applyFont="1" applyBorder="1" applyAlignment="1">
      <alignment horizontal="left" vertical="center" wrapText="1"/>
    </xf>
    <xf numFmtId="0" fontId="4" fillId="3" borderId="26" xfId="0" applyNumberFormat="1" applyFont="1" applyFill="1" applyBorder="1" applyAlignment="1" applyProtection="1">
      <alignment horizontal="left" vertical="center" wrapText="1"/>
    </xf>
    <xf numFmtId="0" fontId="8" fillId="2" borderId="19" xfId="1" applyFont="1" applyFill="1" applyBorder="1" applyAlignment="1">
      <alignment horizontal="center" vertical="center"/>
    </xf>
    <xf numFmtId="43" fontId="8" fillId="2" borderId="20" xfId="2" applyFont="1" applyFill="1" applyBorder="1" applyAlignment="1">
      <alignment horizontal="right" vertical="center"/>
    </xf>
    <xf numFmtId="43" fontId="8" fillId="2" borderId="20" xfId="4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 wrapText="1"/>
    </xf>
    <xf numFmtId="43" fontId="4" fillId="0" borderId="24" xfId="2" applyFont="1" applyBorder="1" applyAlignment="1">
      <alignment horizontal="right" vertical="center" wrapText="1"/>
    </xf>
    <xf numFmtId="43" fontId="4" fillId="0" borderId="24" xfId="4" applyFont="1" applyFill="1" applyBorder="1" applyAlignment="1">
      <alignment horizontal="right" vertical="center" wrapText="1"/>
    </xf>
    <xf numFmtId="43" fontId="4" fillId="0" borderId="22" xfId="2" applyFont="1" applyBorder="1" applyAlignment="1">
      <alignment horizontal="center" vertical="center"/>
    </xf>
    <xf numFmtId="43" fontId="4" fillId="0" borderId="22" xfId="4" applyFont="1" applyFill="1" applyBorder="1" applyAlignment="1">
      <alignment horizontal="right" vertical="center" wrapText="1"/>
    </xf>
    <xf numFmtId="43" fontId="4" fillId="3" borderId="30" xfId="3" applyFont="1" applyFill="1" applyBorder="1" applyAlignment="1" applyProtection="1">
      <alignment horizontal="center" vertical="center" wrapText="1"/>
    </xf>
    <xf numFmtId="43" fontId="4" fillId="0" borderId="30" xfId="2" applyFont="1" applyBorder="1" applyAlignment="1">
      <alignment horizontal="center" vertical="center"/>
    </xf>
    <xf numFmtId="43" fontId="4" fillId="3" borderId="30" xfId="2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43" fontId="4" fillId="3" borderId="37" xfId="3" applyFont="1" applyFill="1" applyBorder="1" applyAlignment="1" applyProtection="1">
      <alignment horizontal="center" vertical="center" wrapText="1"/>
    </xf>
    <xf numFmtId="43" fontId="4" fillId="0" borderId="37" xfId="2" applyFont="1" applyBorder="1" applyAlignment="1">
      <alignment horizontal="center" vertical="center"/>
    </xf>
    <xf numFmtId="43" fontId="4" fillId="3" borderId="37" xfId="2" applyFont="1" applyFill="1" applyBorder="1" applyAlignment="1" applyProtection="1">
      <alignment horizontal="center" vertical="center" wrapText="1"/>
    </xf>
    <xf numFmtId="3" fontId="4" fillId="0" borderId="36" xfId="1" applyNumberFormat="1" applyFont="1" applyFill="1" applyBorder="1" applyAlignment="1">
      <alignment horizontal="right" vertical="center" wrapText="1"/>
    </xf>
    <xf numFmtId="43" fontId="4" fillId="0" borderId="36" xfId="2" applyFont="1" applyBorder="1" applyAlignment="1">
      <alignment horizontal="right" vertical="center" wrapText="1"/>
    </xf>
    <xf numFmtId="43" fontId="4" fillId="0" borderId="36" xfId="4" applyFont="1" applyFill="1" applyBorder="1" applyAlignment="1">
      <alignment horizontal="right" vertical="center" wrapText="1"/>
    </xf>
    <xf numFmtId="4" fontId="4" fillId="0" borderId="44" xfId="1" applyNumberFormat="1" applyFont="1" applyFill="1" applyBorder="1" applyAlignment="1">
      <alignment horizontal="center" vertical="center"/>
    </xf>
    <xf numFmtId="43" fontId="8" fillId="2" borderId="34" xfId="2" applyFont="1" applyFill="1" applyBorder="1" applyAlignment="1">
      <alignment horizontal="center" vertical="center"/>
    </xf>
    <xf numFmtId="43" fontId="8" fillId="2" borderId="33" xfId="2" applyFont="1" applyFill="1" applyBorder="1" applyAlignment="1">
      <alignment horizontal="right" vertical="center"/>
    </xf>
    <xf numFmtId="43" fontId="8" fillId="2" borderId="33" xfId="4" applyFont="1" applyFill="1" applyBorder="1" applyAlignment="1">
      <alignment horizontal="right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58" xfId="1" applyFont="1" applyFill="1" applyBorder="1" applyAlignment="1">
      <alignment horizontal="center" vertical="center"/>
    </xf>
    <xf numFmtId="0" fontId="4" fillId="3" borderId="39" xfId="0" applyNumberFormat="1" applyFont="1" applyFill="1" applyBorder="1" applyAlignment="1" applyProtection="1">
      <alignment horizontal="left" vertical="center" wrapText="1"/>
    </xf>
    <xf numFmtId="43" fontId="4" fillId="0" borderId="36" xfId="2" applyFont="1" applyBorder="1" applyAlignment="1">
      <alignment horizontal="center" vertical="center"/>
    </xf>
    <xf numFmtId="43" fontId="4" fillId="3" borderId="40" xfId="2" applyFont="1" applyFill="1" applyBorder="1" applyAlignment="1" applyProtection="1">
      <alignment horizontal="center" vertical="center" wrapText="1"/>
    </xf>
    <xf numFmtId="43" fontId="4" fillId="0" borderId="40" xfId="2" applyFont="1" applyBorder="1" applyAlignment="1">
      <alignment horizontal="right" vertical="center"/>
    </xf>
    <xf numFmtId="43" fontId="4" fillId="0" borderId="40" xfId="4" applyFont="1" applyBorder="1" applyAlignment="1">
      <alignment horizontal="right" vertical="center"/>
    </xf>
    <xf numFmtId="4" fontId="4" fillId="0" borderId="45" xfId="1" applyNumberFormat="1" applyFont="1" applyFill="1" applyBorder="1" applyAlignment="1">
      <alignment horizontal="center" vertical="center"/>
    </xf>
    <xf numFmtId="0" fontId="4" fillId="3" borderId="26" xfId="1" applyNumberFormat="1" applyFont="1" applyFill="1" applyBorder="1" applyAlignment="1" applyProtection="1">
      <alignment horizontal="left" vertical="center" wrapText="1"/>
    </xf>
    <xf numFmtId="43" fontId="4" fillId="3" borderId="22" xfId="2" applyFont="1" applyFill="1" applyBorder="1" applyAlignment="1" applyProtection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3" fontId="8" fillId="2" borderId="34" xfId="2" applyFont="1" applyFill="1" applyBorder="1" applyAlignment="1">
      <alignment horizontal="right" vertical="center"/>
    </xf>
    <xf numFmtId="43" fontId="8" fillId="2" borderId="34" xfId="4" applyFont="1" applyFill="1" applyBorder="1" applyAlignment="1">
      <alignment horizontal="right" vertical="center"/>
    </xf>
    <xf numFmtId="0" fontId="8" fillId="0" borderId="25" xfId="1" applyFont="1" applyFill="1" applyBorder="1" applyAlignment="1">
      <alignment horizontal="center" vertical="center"/>
    </xf>
    <xf numFmtId="43" fontId="8" fillId="0" borderId="22" xfId="2" applyFont="1" applyBorder="1" applyAlignment="1">
      <alignment horizontal="right" vertical="center" wrapText="1"/>
    </xf>
    <xf numFmtId="43" fontId="4" fillId="0" borderId="22" xfId="4" applyFont="1" applyBorder="1" applyAlignment="1">
      <alignment horizontal="center" vertical="center" wrapText="1"/>
    </xf>
    <xf numFmtId="43" fontId="9" fillId="4" borderId="35" xfId="2" applyFont="1" applyFill="1" applyBorder="1" applyAlignment="1">
      <alignment horizontal="center" vertical="center"/>
    </xf>
    <xf numFmtId="4" fontId="9" fillId="4" borderId="48" xfId="1" applyNumberFormat="1" applyFont="1" applyFill="1" applyBorder="1" applyAlignment="1">
      <alignment horizontal="center" vertical="center"/>
    </xf>
    <xf numFmtId="43" fontId="4" fillId="0" borderId="0" xfId="4" applyFont="1"/>
    <xf numFmtId="43" fontId="5" fillId="0" borderId="0" xfId="2" applyFont="1" applyAlignment="1"/>
    <xf numFmtId="43" fontId="5" fillId="0" borderId="0" xfId="2" applyFont="1" applyAlignment="1">
      <alignment horizontal="left" wrapText="1"/>
    </xf>
    <xf numFmtId="43" fontId="6" fillId="0" borderId="11" xfId="2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9" fillId="4" borderId="49" xfId="1" applyFont="1" applyFill="1" applyBorder="1" applyAlignment="1">
      <alignment horizontal="center" vertical="center"/>
    </xf>
    <xf numFmtId="0" fontId="9" fillId="4" borderId="50" xfId="1" applyFont="1" applyFill="1" applyBorder="1" applyAlignment="1">
      <alignment horizontal="center" vertical="center"/>
    </xf>
    <xf numFmtId="0" fontId="9" fillId="4" borderId="51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43" fontId="6" fillId="0" borderId="4" xfId="2" applyFont="1" applyFill="1" applyBorder="1" applyAlignment="1">
      <alignment horizontal="center" vertical="center" wrapText="1"/>
    </xf>
    <xf numFmtId="43" fontId="6" fillId="0" borderId="10" xfId="2" applyFont="1" applyFill="1" applyBorder="1" applyAlignment="1">
      <alignment horizontal="center" vertical="center" wrapText="1"/>
    </xf>
    <xf numFmtId="43" fontId="6" fillId="0" borderId="13" xfId="2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</cellXfs>
  <cellStyles count="6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  <cellStyle name="S3" xfId="5" xr:uid="{6EF400CF-3BC1-4948-872F-61DE6FF4A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workbookViewId="0">
      <selection activeCell="H1" sqref="H1:J1"/>
    </sheetView>
  </sheetViews>
  <sheetFormatPr defaultRowHeight="15" customHeight="1" x14ac:dyDescent="0.25"/>
  <cols>
    <col min="1" max="1" width="7" style="1" customWidth="1"/>
    <col min="2" max="2" width="8.42578125" style="1" customWidth="1"/>
    <col min="3" max="3" width="43" style="1" customWidth="1"/>
    <col min="4" max="4" width="17.7109375" style="3" customWidth="1"/>
    <col min="5" max="5" width="16.7109375" style="3" customWidth="1"/>
    <col min="6" max="6" width="16.85546875" style="4" customWidth="1"/>
    <col min="7" max="7" width="11" style="1" customWidth="1"/>
    <col min="8" max="8" width="16.28515625" style="5" customWidth="1"/>
    <col min="9" max="9" width="16.7109375" style="114" customWidth="1"/>
    <col min="10" max="10" width="15.28515625" style="1" customWidth="1"/>
    <col min="11" max="11" width="21.5703125" style="1" customWidth="1"/>
    <col min="12" max="16384" width="9.140625" style="1"/>
  </cols>
  <sheetData>
    <row r="1" spans="1:11" ht="32.25" customHeight="1" x14ac:dyDescent="0.25">
      <c r="A1" s="6"/>
      <c r="B1" s="6"/>
      <c r="C1" s="6"/>
      <c r="D1" s="7"/>
      <c r="E1" s="7"/>
      <c r="F1" s="1"/>
      <c r="G1" s="115"/>
      <c r="H1" s="116" t="s">
        <v>62</v>
      </c>
      <c r="I1" s="116"/>
      <c r="J1" s="116"/>
    </row>
    <row r="2" spans="1:11" ht="15" customHeight="1" x14ac:dyDescent="0.25">
      <c r="A2" s="6"/>
      <c r="B2" s="6"/>
      <c r="C2" s="6"/>
      <c r="D2" s="7"/>
      <c r="E2" s="7"/>
      <c r="F2" s="8"/>
      <c r="G2" s="6"/>
      <c r="H2" s="124"/>
      <c r="I2" s="124"/>
      <c r="J2" s="124"/>
    </row>
    <row r="3" spans="1:11" ht="15.75" customHeight="1" x14ac:dyDescent="0.25">
      <c r="A3" s="125" t="s">
        <v>43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1" ht="16.5" customHeight="1" thickBo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1" ht="16.5" customHeight="1" thickBot="1" x14ac:dyDescent="0.3">
      <c r="A5" s="126" t="s">
        <v>0</v>
      </c>
      <c r="B5" s="128" t="s">
        <v>1</v>
      </c>
      <c r="C5" s="130" t="s">
        <v>2</v>
      </c>
      <c r="D5" s="132" t="s">
        <v>3</v>
      </c>
      <c r="E5" s="135" t="s">
        <v>4</v>
      </c>
      <c r="F5" s="119"/>
      <c r="G5" s="119"/>
      <c r="H5" s="119"/>
      <c r="I5" s="120"/>
      <c r="J5" s="126" t="s">
        <v>5</v>
      </c>
    </row>
    <row r="6" spans="1:11" ht="15.75" customHeight="1" thickBot="1" x14ac:dyDescent="0.3">
      <c r="A6" s="127"/>
      <c r="B6" s="129"/>
      <c r="C6" s="131"/>
      <c r="D6" s="133"/>
      <c r="E6" s="117" t="s">
        <v>55</v>
      </c>
      <c r="F6" s="118" t="s">
        <v>6</v>
      </c>
      <c r="G6" s="119"/>
      <c r="H6" s="119"/>
      <c r="I6" s="120"/>
      <c r="J6" s="127"/>
    </row>
    <row r="7" spans="1:11" ht="93.75" customHeight="1" thickBot="1" x14ac:dyDescent="0.3">
      <c r="A7" s="127"/>
      <c r="B7" s="129"/>
      <c r="C7" s="131"/>
      <c r="D7" s="134"/>
      <c r="E7" s="117"/>
      <c r="F7" s="10" t="s">
        <v>7</v>
      </c>
      <c r="G7" s="9" t="s">
        <v>8</v>
      </c>
      <c r="H7" s="10" t="s">
        <v>9</v>
      </c>
      <c r="I7" s="11" t="s">
        <v>10</v>
      </c>
      <c r="J7" s="127"/>
    </row>
    <row r="8" spans="1:11" ht="21" customHeight="1" thickTop="1" thickBot="1" x14ac:dyDescent="0.3">
      <c r="A8" s="12">
        <v>1</v>
      </c>
      <c r="B8" s="13">
        <v>2</v>
      </c>
      <c r="C8" s="14">
        <v>3</v>
      </c>
      <c r="D8" s="15">
        <v>4</v>
      </c>
      <c r="E8" s="16">
        <v>5</v>
      </c>
      <c r="F8" s="17">
        <v>6</v>
      </c>
      <c r="G8" s="18">
        <v>7</v>
      </c>
      <c r="H8" s="18">
        <v>8</v>
      </c>
      <c r="I8" s="19">
        <v>9</v>
      </c>
      <c r="J8" s="20">
        <v>10</v>
      </c>
    </row>
    <row r="9" spans="1:11" ht="27" customHeight="1" thickBot="1" x14ac:dyDescent="0.3">
      <c r="A9" s="21" t="s">
        <v>11</v>
      </c>
      <c r="B9" s="22"/>
      <c r="C9" s="23" t="s">
        <v>12</v>
      </c>
      <c r="D9" s="24">
        <f t="shared" ref="D9:I9" si="0">SUM(D10:D13)</f>
        <v>2209996</v>
      </c>
      <c r="E9" s="24">
        <f t="shared" si="0"/>
        <v>2209996</v>
      </c>
      <c r="F9" s="24">
        <f t="shared" si="0"/>
        <v>1691847</v>
      </c>
      <c r="G9" s="24">
        <f t="shared" si="0"/>
        <v>0</v>
      </c>
      <c r="H9" s="24">
        <f t="shared" si="0"/>
        <v>0</v>
      </c>
      <c r="I9" s="25">
        <f t="shared" si="0"/>
        <v>518149</v>
      </c>
      <c r="J9" s="26">
        <v>0</v>
      </c>
    </row>
    <row r="10" spans="1:11" ht="24" customHeight="1" x14ac:dyDescent="0.25">
      <c r="A10" s="27"/>
      <c r="B10" s="28" t="s">
        <v>13</v>
      </c>
      <c r="C10" s="29" t="s">
        <v>54</v>
      </c>
      <c r="D10" s="30">
        <f t="shared" ref="D10:D13" si="1">E10</f>
        <v>140000</v>
      </c>
      <c r="E10" s="31">
        <f t="shared" ref="E10:E13" si="2">SUM(F10:I10)</f>
        <v>140000</v>
      </c>
      <c r="F10" s="32">
        <v>140000</v>
      </c>
      <c r="G10" s="33"/>
      <c r="H10" s="33"/>
      <c r="I10" s="34">
        <v>0</v>
      </c>
      <c r="J10" s="35" t="s">
        <v>14</v>
      </c>
      <c r="K10" s="2"/>
    </row>
    <row r="11" spans="1:11" ht="24" customHeight="1" x14ac:dyDescent="0.25">
      <c r="A11" s="36"/>
      <c r="B11" s="28" t="s">
        <v>59</v>
      </c>
      <c r="C11" s="29" t="s">
        <v>60</v>
      </c>
      <c r="D11" s="30">
        <v>1028112</v>
      </c>
      <c r="E11" s="31">
        <v>1028112</v>
      </c>
      <c r="F11" s="32">
        <v>1015020</v>
      </c>
      <c r="G11" s="33"/>
      <c r="H11" s="33"/>
      <c r="I11" s="34">
        <v>13092</v>
      </c>
      <c r="J11" s="35" t="s">
        <v>14</v>
      </c>
      <c r="K11" s="2"/>
    </row>
    <row r="12" spans="1:11" ht="24" customHeight="1" x14ac:dyDescent="0.25">
      <c r="A12" s="37"/>
      <c r="B12" s="38" t="s">
        <v>13</v>
      </c>
      <c r="C12" s="29" t="s">
        <v>25</v>
      </c>
      <c r="D12" s="30">
        <f t="shared" si="1"/>
        <v>104577</v>
      </c>
      <c r="E12" s="31">
        <f t="shared" si="2"/>
        <v>104577</v>
      </c>
      <c r="F12" s="32">
        <v>53919</v>
      </c>
      <c r="G12" s="39"/>
      <c r="H12" s="39"/>
      <c r="I12" s="40">
        <v>50658</v>
      </c>
      <c r="J12" s="41" t="s">
        <v>14</v>
      </c>
      <c r="K12" s="2"/>
    </row>
    <row r="13" spans="1:11" ht="24" customHeight="1" thickBot="1" x14ac:dyDescent="0.3">
      <c r="A13" s="37"/>
      <c r="B13" s="42" t="s">
        <v>13</v>
      </c>
      <c r="C13" s="29" t="s">
        <v>26</v>
      </c>
      <c r="D13" s="30">
        <f t="shared" si="1"/>
        <v>937307</v>
      </c>
      <c r="E13" s="31">
        <f t="shared" si="2"/>
        <v>937307</v>
      </c>
      <c r="F13" s="32">
        <v>482908</v>
      </c>
      <c r="G13" s="39"/>
      <c r="H13" s="39"/>
      <c r="I13" s="40">
        <v>454399</v>
      </c>
      <c r="J13" s="41" t="s">
        <v>14</v>
      </c>
      <c r="K13" s="2"/>
    </row>
    <row r="14" spans="1:11" ht="24" customHeight="1" thickBot="1" x14ac:dyDescent="0.3">
      <c r="A14" s="43">
        <v>600</v>
      </c>
      <c r="B14" s="44"/>
      <c r="C14" s="45" t="s">
        <v>15</v>
      </c>
      <c r="D14" s="46">
        <f t="shared" ref="D14:I14" si="3">SUM(D15:D21)</f>
        <v>3856600</v>
      </c>
      <c r="E14" s="46">
        <f t="shared" si="3"/>
        <v>3856600</v>
      </c>
      <c r="F14" s="46">
        <f t="shared" si="3"/>
        <v>1977124</v>
      </c>
      <c r="G14" s="47">
        <f t="shared" si="3"/>
        <v>0</v>
      </c>
      <c r="H14" s="47">
        <f t="shared" si="3"/>
        <v>100000</v>
      </c>
      <c r="I14" s="48">
        <f t="shared" si="3"/>
        <v>1779476</v>
      </c>
      <c r="J14" s="49"/>
    </row>
    <row r="15" spans="1:11" ht="50.25" customHeight="1" x14ac:dyDescent="0.25">
      <c r="A15" s="36"/>
      <c r="B15" s="50">
        <v>60016</v>
      </c>
      <c r="C15" s="29" t="s">
        <v>27</v>
      </c>
      <c r="D15" s="30">
        <f t="shared" ref="D15:D21" si="4">E15</f>
        <v>250000</v>
      </c>
      <c r="E15" s="31">
        <f t="shared" ref="E15:E21" si="5">SUM(F15:I15)</f>
        <v>250000</v>
      </c>
      <c r="F15" s="32">
        <v>150000</v>
      </c>
      <c r="G15" s="33"/>
      <c r="H15" s="33">
        <v>100000</v>
      </c>
      <c r="I15" s="34"/>
      <c r="J15" s="35" t="s">
        <v>14</v>
      </c>
    </row>
    <row r="16" spans="1:11" ht="50.25" customHeight="1" x14ac:dyDescent="0.25">
      <c r="A16" s="37"/>
      <c r="B16" s="38">
        <v>60016</v>
      </c>
      <c r="C16" s="29" t="s">
        <v>28</v>
      </c>
      <c r="D16" s="30">
        <f t="shared" si="4"/>
        <v>150000</v>
      </c>
      <c r="E16" s="31">
        <f t="shared" si="5"/>
        <v>150000</v>
      </c>
      <c r="F16" s="32">
        <v>150000</v>
      </c>
      <c r="G16" s="51"/>
      <c r="H16" s="52"/>
      <c r="I16" s="53"/>
      <c r="J16" s="41" t="s">
        <v>14</v>
      </c>
    </row>
    <row r="17" spans="1:10" ht="50.25" customHeight="1" x14ac:dyDescent="0.25">
      <c r="A17" s="37"/>
      <c r="B17" s="38">
        <v>60016</v>
      </c>
      <c r="C17" s="29" t="s">
        <v>61</v>
      </c>
      <c r="D17" s="30">
        <f t="shared" si="4"/>
        <v>80000</v>
      </c>
      <c r="E17" s="31">
        <f t="shared" si="5"/>
        <v>80000</v>
      </c>
      <c r="F17" s="32">
        <v>80000</v>
      </c>
      <c r="G17" s="51"/>
      <c r="H17" s="52"/>
      <c r="I17" s="53"/>
      <c r="J17" s="41" t="s">
        <v>14</v>
      </c>
    </row>
    <row r="18" spans="1:10" ht="50.25" customHeight="1" x14ac:dyDescent="0.25">
      <c r="A18" s="37"/>
      <c r="B18" s="38">
        <v>60016</v>
      </c>
      <c r="C18" s="29" t="s">
        <v>44</v>
      </c>
      <c r="D18" s="30">
        <f t="shared" si="4"/>
        <v>150000</v>
      </c>
      <c r="E18" s="31">
        <f t="shared" si="5"/>
        <v>150000</v>
      </c>
      <c r="F18" s="32">
        <v>150000</v>
      </c>
      <c r="G18" s="51"/>
      <c r="H18" s="52"/>
      <c r="I18" s="53"/>
      <c r="J18" s="41" t="s">
        <v>14</v>
      </c>
    </row>
    <row r="19" spans="1:10" ht="50.25" customHeight="1" x14ac:dyDescent="0.25">
      <c r="A19" s="37"/>
      <c r="B19" s="38">
        <v>60016</v>
      </c>
      <c r="C19" s="29" t="s">
        <v>45</v>
      </c>
      <c r="D19" s="30">
        <f t="shared" si="4"/>
        <v>2796600</v>
      </c>
      <c r="E19" s="31">
        <f t="shared" si="5"/>
        <v>2796600</v>
      </c>
      <c r="F19" s="32">
        <v>1017124</v>
      </c>
      <c r="G19" s="51"/>
      <c r="H19" s="52"/>
      <c r="I19" s="53">
        <v>1779476</v>
      </c>
      <c r="J19" s="41" t="s">
        <v>14</v>
      </c>
    </row>
    <row r="20" spans="1:10" ht="50.25" customHeight="1" x14ac:dyDescent="0.25">
      <c r="A20" s="37"/>
      <c r="B20" s="54">
        <v>60016</v>
      </c>
      <c r="C20" s="55" t="s">
        <v>29</v>
      </c>
      <c r="D20" s="30">
        <f t="shared" si="4"/>
        <v>400000</v>
      </c>
      <c r="E20" s="31">
        <f t="shared" si="5"/>
        <v>400000</v>
      </c>
      <c r="F20" s="32">
        <v>400000</v>
      </c>
      <c r="G20" s="51"/>
      <c r="H20" s="52"/>
      <c r="I20" s="53"/>
      <c r="J20" s="41" t="s">
        <v>14</v>
      </c>
    </row>
    <row r="21" spans="1:10" ht="50.25" customHeight="1" thickBot="1" x14ac:dyDescent="0.3">
      <c r="A21" s="37"/>
      <c r="B21" s="54">
        <v>60016</v>
      </c>
      <c r="C21" s="56" t="s">
        <v>46</v>
      </c>
      <c r="D21" s="30">
        <f t="shared" si="4"/>
        <v>30000</v>
      </c>
      <c r="E21" s="31">
        <f t="shared" si="5"/>
        <v>30000</v>
      </c>
      <c r="F21" s="32">
        <v>30000</v>
      </c>
      <c r="G21" s="51"/>
      <c r="H21" s="52"/>
      <c r="I21" s="53"/>
      <c r="J21" s="41" t="s">
        <v>14</v>
      </c>
    </row>
    <row r="22" spans="1:10" ht="26.25" customHeight="1" thickTop="1" thickBot="1" x14ac:dyDescent="0.3">
      <c r="A22" s="57">
        <v>700</v>
      </c>
      <c r="B22" s="57"/>
      <c r="C22" s="58" t="s">
        <v>16</v>
      </c>
      <c r="D22" s="59">
        <f>SUM(D23:D35)</f>
        <v>282000</v>
      </c>
      <c r="E22" s="59">
        <f t="shared" ref="E22:I22" si="6">SUM(E23:E35)</f>
        <v>282000</v>
      </c>
      <c r="F22" s="59">
        <f t="shared" si="6"/>
        <v>282000</v>
      </c>
      <c r="G22" s="59">
        <f t="shared" si="6"/>
        <v>0</v>
      </c>
      <c r="H22" s="59">
        <f t="shared" si="6"/>
        <v>0</v>
      </c>
      <c r="I22" s="59">
        <f t="shared" si="6"/>
        <v>0</v>
      </c>
      <c r="J22" s="60"/>
    </row>
    <row r="23" spans="1:10" ht="44.25" customHeight="1" thickTop="1" x14ac:dyDescent="0.25">
      <c r="A23" s="61"/>
      <c r="B23" s="62">
        <v>70005</v>
      </c>
      <c r="C23" s="29" t="s">
        <v>30</v>
      </c>
      <c r="D23" s="63">
        <f>E23</f>
        <v>10000</v>
      </c>
      <c r="E23" s="31">
        <f t="shared" ref="E23:E35" si="7">SUM(F23:I23)</f>
        <v>10000</v>
      </c>
      <c r="F23" s="64">
        <v>10000</v>
      </c>
      <c r="G23" s="65"/>
      <c r="H23" s="65"/>
      <c r="I23" s="66"/>
      <c r="J23" s="35" t="s">
        <v>14</v>
      </c>
    </row>
    <row r="24" spans="1:10" ht="44.25" customHeight="1" x14ac:dyDescent="0.25">
      <c r="A24" s="67"/>
      <c r="B24" s="38">
        <v>70005</v>
      </c>
      <c r="C24" s="29" t="s">
        <v>47</v>
      </c>
      <c r="D24" s="63">
        <f>E24</f>
        <v>10000</v>
      </c>
      <c r="E24" s="31">
        <f t="shared" si="7"/>
        <v>10000</v>
      </c>
      <c r="F24" s="64">
        <v>10000</v>
      </c>
      <c r="G24" s="68"/>
      <c r="H24" s="68"/>
      <c r="I24" s="69"/>
      <c r="J24" s="41" t="s">
        <v>14</v>
      </c>
    </row>
    <row r="25" spans="1:10" ht="44.25" customHeight="1" x14ac:dyDescent="0.25">
      <c r="A25" s="67"/>
      <c r="B25" s="38">
        <v>70005</v>
      </c>
      <c r="C25" s="29" t="s">
        <v>48</v>
      </c>
      <c r="D25" s="63">
        <f t="shared" ref="D25:D35" si="8">E25</f>
        <v>10000</v>
      </c>
      <c r="E25" s="31">
        <f t="shared" si="7"/>
        <v>10000</v>
      </c>
      <c r="F25" s="64">
        <v>10000</v>
      </c>
      <c r="G25" s="68"/>
      <c r="H25" s="68"/>
      <c r="I25" s="69"/>
      <c r="J25" s="41" t="s">
        <v>14</v>
      </c>
    </row>
    <row r="26" spans="1:10" ht="44.25" customHeight="1" x14ac:dyDescent="0.25">
      <c r="A26" s="37"/>
      <c r="B26" s="70">
        <v>70005</v>
      </c>
      <c r="C26" s="29" t="s">
        <v>31</v>
      </c>
      <c r="D26" s="63">
        <f t="shared" si="8"/>
        <v>30000</v>
      </c>
      <c r="E26" s="31">
        <f t="shared" si="7"/>
        <v>30000</v>
      </c>
      <c r="F26" s="64">
        <v>30000</v>
      </c>
      <c r="G26" s="39"/>
      <c r="H26" s="39"/>
      <c r="I26" s="40"/>
      <c r="J26" s="41" t="s">
        <v>14</v>
      </c>
    </row>
    <row r="27" spans="1:10" ht="44.25" customHeight="1" x14ac:dyDescent="0.25">
      <c r="A27" s="37"/>
      <c r="B27" s="38">
        <v>70005</v>
      </c>
      <c r="C27" s="29" t="s">
        <v>22</v>
      </c>
      <c r="D27" s="63">
        <f t="shared" si="8"/>
        <v>45000</v>
      </c>
      <c r="E27" s="31">
        <f t="shared" ref="E27:E34" si="9">SUM(F27:I27)</f>
        <v>45000</v>
      </c>
      <c r="F27" s="64">
        <v>45000</v>
      </c>
      <c r="G27" s="39"/>
      <c r="H27" s="39"/>
      <c r="I27" s="40"/>
      <c r="J27" s="41" t="s">
        <v>14</v>
      </c>
    </row>
    <row r="28" spans="1:10" ht="44.25" customHeight="1" x14ac:dyDescent="0.25">
      <c r="A28" s="37"/>
      <c r="B28" s="70">
        <v>70005</v>
      </c>
      <c r="C28" s="29" t="s">
        <v>32</v>
      </c>
      <c r="D28" s="63">
        <f t="shared" si="8"/>
        <v>10500</v>
      </c>
      <c r="E28" s="31">
        <f t="shared" si="9"/>
        <v>10500</v>
      </c>
      <c r="F28" s="64">
        <v>10500</v>
      </c>
      <c r="G28" s="39"/>
      <c r="H28" s="39"/>
      <c r="I28" s="40"/>
      <c r="J28" s="41" t="s">
        <v>14</v>
      </c>
    </row>
    <row r="29" spans="1:10" ht="44.25" customHeight="1" x14ac:dyDescent="0.25">
      <c r="A29" s="37"/>
      <c r="B29" s="38">
        <v>70005</v>
      </c>
      <c r="C29" s="29" t="s">
        <v>33</v>
      </c>
      <c r="D29" s="63">
        <f t="shared" si="8"/>
        <v>35000</v>
      </c>
      <c r="E29" s="31">
        <f t="shared" si="9"/>
        <v>35000</v>
      </c>
      <c r="F29" s="64">
        <v>35000</v>
      </c>
      <c r="G29" s="39"/>
      <c r="H29" s="39"/>
      <c r="I29" s="40"/>
      <c r="J29" s="41" t="s">
        <v>14</v>
      </c>
    </row>
    <row r="30" spans="1:10" ht="44.25" customHeight="1" x14ac:dyDescent="0.25">
      <c r="A30" s="37"/>
      <c r="B30" s="70">
        <v>70005</v>
      </c>
      <c r="C30" s="29" t="s">
        <v>34</v>
      </c>
      <c r="D30" s="63">
        <f t="shared" si="8"/>
        <v>10500</v>
      </c>
      <c r="E30" s="31">
        <f t="shared" si="9"/>
        <v>10500</v>
      </c>
      <c r="F30" s="64">
        <v>10500</v>
      </c>
      <c r="G30" s="39"/>
      <c r="H30" s="39"/>
      <c r="I30" s="40"/>
      <c r="J30" s="41" t="s">
        <v>14</v>
      </c>
    </row>
    <row r="31" spans="1:10" ht="44.25" customHeight="1" x14ac:dyDescent="0.25">
      <c r="A31" s="37"/>
      <c r="B31" s="38">
        <v>70005</v>
      </c>
      <c r="C31" s="29" t="s">
        <v>35</v>
      </c>
      <c r="D31" s="63">
        <f t="shared" si="8"/>
        <v>50000</v>
      </c>
      <c r="E31" s="31">
        <f t="shared" si="9"/>
        <v>50000</v>
      </c>
      <c r="F31" s="64">
        <v>50000</v>
      </c>
      <c r="G31" s="39"/>
      <c r="H31" s="39"/>
      <c r="I31" s="40"/>
      <c r="J31" s="41" t="s">
        <v>14</v>
      </c>
    </row>
    <row r="32" spans="1:10" ht="44.25" customHeight="1" x14ac:dyDescent="0.25">
      <c r="A32" s="37"/>
      <c r="B32" s="38">
        <v>70006</v>
      </c>
      <c r="C32" s="29" t="s">
        <v>56</v>
      </c>
      <c r="D32" s="63">
        <f t="shared" si="8"/>
        <v>15000</v>
      </c>
      <c r="E32" s="31">
        <f t="shared" ref="E32" si="10">SUM(F32:I32)</f>
        <v>15000</v>
      </c>
      <c r="F32" s="64">
        <v>15000</v>
      </c>
      <c r="G32" s="39"/>
      <c r="H32" s="39"/>
      <c r="I32" s="40"/>
      <c r="J32" s="41" t="s">
        <v>14</v>
      </c>
    </row>
    <row r="33" spans="1:10" ht="44.25" customHeight="1" x14ac:dyDescent="0.25">
      <c r="A33" s="37"/>
      <c r="B33" s="38">
        <v>70005</v>
      </c>
      <c r="C33" s="29" t="s">
        <v>36</v>
      </c>
      <c r="D33" s="63">
        <f t="shared" si="8"/>
        <v>20000</v>
      </c>
      <c r="E33" s="31">
        <f t="shared" si="9"/>
        <v>20000</v>
      </c>
      <c r="F33" s="64">
        <v>20000</v>
      </c>
      <c r="G33" s="39"/>
      <c r="H33" s="39"/>
      <c r="I33" s="40"/>
      <c r="J33" s="41" t="s">
        <v>14</v>
      </c>
    </row>
    <row r="34" spans="1:10" ht="44.25" customHeight="1" x14ac:dyDescent="0.25">
      <c r="A34" s="37"/>
      <c r="B34" s="38">
        <v>70005</v>
      </c>
      <c r="C34" s="71" t="s">
        <v>57</v>
      </c>
      <c r="D34" s="63">
        <f t="shared" si="8"/>
        <v>21000</v>
      </c>
      <c r="E34" s="31">
        <f t="shared" si="9"/>
        <v>21000</v>
      </c>
      <c r="F34" s="64">
        <v>21000</v>
      </c>
      <c r="G34" s="39"/>
      <c r="H34" s="39"/>
      <c r="I34" s="40"/>
      <c r="J34" s="41" t="s">
        <v>14</v>
      </c>
    </row>
    <row r="35" spans="1:10" ht="44.25" customHeight="1" thickBot="1" x14ac:dyDescent="0.3">
      <c r="A35" s="37"/>
      <c r="B35" s="38">
        <v>70005</v>
      </c>
      <c r="C35" s="72" t="s">
        <v>49</v>
      </c>
      <c r="D35" s="63">
        <f t="shared" si="8"/>
        <v>15000</v>
      </c>
      <c r="E35" s="31">
        <f t="shared" si="7"/>
        <v>15000</v>
      </c>
      <c r="F35" s="32">
        <v>15000</v>
      </c>
      <c r="G35" s="39"/>
      <c r="H35" s="39"/>
      <c r="I35" s="40"/>
      <c r="J35" s="41" t="s">
        <v>14</v>
      </c>
    </row>
    <row r="36" spans="1:10" ht="27.75" customHeight="1" thickBot="1" x14ac:dyDescent="0.3">
      <c r="A36" s="73">
        <v>750</v>
      </c>
      <c r="B36" s="44"/>
      <c r="C36" s="45" t="s">
        <v>17</v>
      </c>
      <c r="D36" s="46">
        <f>SUM(D37:D41)</f>
        <v>228000</v>
      </c>
      <c r="E36" s="46">
        <f>SUM(E37:E41)</f>
        <v>228000</v>
      </c>
      <c r="F36" s="46">
        <f>SUM(F37:F41)</f>
        <v>228000</v>
      </c>
      <c r="G36" s="47">
        <f>SUM(G37:G39)</f>
        <v>0</v>
      </c>
      <c r="H36" s="74"/>
      <c r="I36" s="75"/>
      <c r="J36" s="49"/>
    </row>
    <row r="37" spans="1:10" ht="24" customHeight="1" x14ac:dyDescent="0.25">
      <c r="A37" s="36"/>
      <c r="B37" s="28">
        <v>75023</v>
      </c>
      <c r="C37" s="29" t="s">
        <v>50</v>
      </c>
      <c r="D37" s="30">
        <f t="shared" ref="D37:D41" si="11">E37</f>
        <v>90000</v>
      </c>
      <c r="E37" s="31">
        <f t="shared" ref="E37:E41" si="12">SUM(F37:I37)</f>
        <v>90000</v>
      </c>
      <c r="F37" s="32">
        <v>90000</v>
      </c>
      <c r="G37" s="76"/>
      <c r="H37" s="77"/>
      <c r="I37" s="78"/>
      <c r="J37" s="35" t="s">
        <v>14</v>
      </c>
    </row>
    <row r="38" spans="1:10" ht="24" customHeight="1" x14ac:dyDescent="0.25">
      <c r="A38" s="36"/>
      <c r="B38" s="28">
        <v>75023</v>
      </c>
      <c r="C38" s="29" t="s">
        <v>37</v>
      </c>
      <c r="D38" s="30">
        <f t="shared" ref="D38" si="13">E38</f>
        <v>25000</v>
      </c>
      <c r="E38" s="31">
        <f t="shared" ref="E38" si="14">SUM(F38:I38)</f>
        <v>25000</v>
      </c>
      <c r="F38" s="32">
        <v>25000</v>
      </c>
      <c r="G38" s="76"/>
      <c r="H38" s="77"/>
      <c r="I38" s="78"/>
      <c r="J38" s="35" t="s">
        <v>14</v>
      </c>
    </row>
    <row r="39" spans="1:10" ht="24" customHeight="1" x14ac:dyDescent="0.25">
      <c r="A39" s="37"/>
      <c r="B39" s="38">
        <v>75023</v>
      </c>
      <c r="C39" s="29" t="s">
        <v>38</v>
      </c>
      <c r="D39" s="30">
        <f t="shared" si="11"/>
        <v>60000</v>
      </c>
      <c r="E39" s="79">
        <f t="shared" si="12"/>
        <v>60000</v>
      </c>
      <c r="F39" s="32">
        <v>60000</v>
      </c>
      <c r="G39" s="51"/>
      <c r="H39" s="52"/>
      <c r="I39" s="80"/>
      <c r="J39" s="41" t="s">
        <v>14</v>
      </c>
    </row>
    <row r="40" spans="1:10" ht="24" customHeight="1" x14ac:dyDescent="0.25">
      <c r="A40" s="36"/>
      <c r="B40" s="28">
        <v>75023</v>
      </c>
      <c r="C40" s="29" t="s">
        <v>42</v>
      </c>
      <c r="D40" s="81">
        <f t="shared" si="11"/>
        <v>23000</v>
      </c>
      <c r="E40" s="82">
        <f t="shared" si="12"/>
        <v>23000</v>
      </c>
      <c r="F40" s="83">
        <v>23000</v>
      </c>
      <c r="G40" s="76"/>
      <c r="H40" s="77"/>
      <c r="I40" s="78"/>
      <c r="J40" s="41" t="s">
        <v>14</v>
      </c>
    </row>
    <row r="41" spans="1:10" ht="47.25" customHeight="1" thickBot="1" x14ac:dyDescent="0.3">
      <c r="A41" s="84"/>
      <c r="B41" s="85">
        <v>75023</v>
      </c>
      <c r="C41" s="55" t="s">
        <v>51</v>
      </c>
      <c r="D41" s="86">
        <f t="shared" si="11"/>
        <v>30000</v>
      </c>
      <c r="E41" s="87">
        <f t="shared" si="12"/>
        <v>30000</v>
      </c>
      <c r="F41" s="88">
        <v>30000</v>
      </c>
      <c r="G41" s="89"/>
      <c r="H41" s="90"/>
      <c r="I41" s="91"/>
      <c r="J41" s="92" t="s">
        <v>14</v>
      </c>
    </row>
    <row r="42" spans="1:10" ht="27" customHeight="1" thickTop="1" thickBot="1" x14ac:dyDescent="0.3">
      <c r="A42" s="57">
        <v>801</v>
      </c>
      <c r="B42" s="57"/>
      <c r="C42" s="58" t="s">
        <v>18</v>
      </c>
      <c r="D42" s="93">
        <f>SUM(D43:D46)</f>
        <v>80000</v>
      </c>
      <c r="E42" s="93">
        <f>SUM(E43:E46)</f>
        <v>80000</v>
      </c>
      <c r="F42" s="93">
        <f>SUM(F43:F46)</f>
        <v>80000</v>
      </c>
      <c r="G42" s="94"/>
      <c r="H42" s="94"/>
      <c r="I42" s="95"/>
      <c r="J42" s="60"/>
    </row>
    <row r="43" spans="1:10" ht="22.5" customHeight="1" thickTop="1" x14ac:dyDescent="0.25">
      <c r="A43" s="37"/>
      <c r="B43" s="38">
        <v>80101</v>
      </c>
      <c r="C43" s="72" t="s">
        <v>23</v>
      </c>
      <c r="D43" s="82">
        <f t="shared" ref="D43:D45" si="15">E43</f>
        <v>35000</v>
      </c>
      <c r="E43" s="31">
        <f t="shared" ref="E43:E45" si="16">SUM(F43:I43)</f>
        <v>35000</v>
      </c>
      <c r="F43" s="32">
        <v>35000</v>
      </c>
      <c r="G43" s="39"/>
      <c r="H43" s="39"/>
      <c r="I43" s="40"/>
      <c r="J43" s="41" t="s">
        <v>14</v>
      </c>
    </row>
    <row r="44" spans="1:10" ht="22.5" customHeight="1" x14ac:dyDescent="0.25">
      <c r="A44" s="37"/>
      <c r="B44" s="38">
        <v>80101</v>
      </c>
      <c r="C44" s="72" t="s">
        <v>39</v>
      </c>
      <c r="D44" s="82">
        <f t="shared" si="15"/>
        <v>15000</v>
      </c>
      <c r="E44" s="31">
        <f t="shared" si="16"/>
        <v>15000</v>
      </c>
      <c r="F44" s="32">
        <v>15000</v>
      </c>
      <c r="G44" s="39"/>
      <c r="H44" s="39"/>
      <c r="I44" s="40"/>
      <c r="J44" s="41" t="s">
        <v>14</v>
      </c>
    </row>
    <row r="45" spans="1:10" ht="22.5" customHeight="1" thickBot="1" x14ac:dyDescent="0.3">
      <c r="A45" s="37"/>
      <c r="B45" s="38">
        <v>80101</v>
      </c>
      <c r="C45" s="72" t="s">
        <v>40</v>
      </c>
      <c r="D45" s="82">
        <f t="shared" si="15"/>
        <v>30000</v>
      </c>
      <c r="E45" s="31">
        <f t="shared" si="16"/>
        <v>30000</v>
      </c>
      <c r="F45" s="32">
        <v>30000</v>
      </c>
      <c r="G45" s="39"/>
      <c r="H45" s="39"/>
      <c r="I45" s="40"/>
      <c r="J45" s="41" t="s">
        <v>14</v>
      </c>
    </row>
    <row r="46" spans="1:10" ht="15.75" hidden="1" customHeight="1" thickBot="1" x14ac:dyDescent="0.3">
      <c r="A46" s="96"/>
      <c r="B46" s="97"/>
      <c r="C46" s="98"/>
      <c r="D46" s="87"/>
      <c r="E46" s="99"/>
      <c r="F46" s="100"/>
      <c r="G46" s="101"/>
      <c r="H46" s="101"/>
      <c r="I46" s="102"/>
      <c r="J46" s="103"/>
    </row>
    <row r="47" spans="1:10" ht="33" customHeight="1" thickBot="1" x14ac:dyDescent="0.3">
      <c r="A47" s="73">
        <v>900</v>
      </c>
      <c r="B47" s="44"/>
      <c r="C47" s="45" t="s">
        <v>19</v>
      </c>
      <c r="D47" s="46">
        <f>SUM(D48:D50)</f>
        <v>85000</v>
      </c>
      <c r="E47" s="46">
        <f>SUM(E48:E50)</f>
        <v>85000</v>
      </c>
      <c r="F47" s="46">
        <f>SUM(F48:F50)</f>
        <v>85000</v>
      </c>
      <c r="G47" s="47">
        <f>SUM(G48:G50)</f>
        <v>0</v>
      </c>
      <c r="H47" s="47">
        <f>SUM(H48:H50)</f>
        <v>0</v>
      </c>
      <c r="I47" s="75"/>
      <c r="J47" s="49"/>
    </row>
    <row r="48" spans="1:10" ht="24" customHeight="1" x14ac:dyDescent="0.25">
      <c r="A48" s="37"/>
      <c r="B48" s="38">
        <v>90002</v>
      </c>
      <c r="C48" s="104" t="s">
        <v>24</v>
      </c>
      <c r="D48" s="30">
        <f>E48</f>
        <v>20000</v>
      </c>
      <c r="E48" s="31">
        <f>SUM(F48:I48)</f>
        <v>20000</v>
      </c>
      <c r="F48" s="79">
        <v>20000</v>
      </c>
      <c r="G48" s="51"/>
      <c r="H48" s="52"/>
      <c r="I48" s="80"/>
      <c r="J48" s="41" t="s">
        <v>14</v>
      </c>
    </row>
    <row r="49" spans="1:10" ht="41.25" customHeight="1" x14ac:dyDescent="0.25">
      <c r="A49" s="37"/>
      <c r="B49" s="38">
        <v>90015</v>
      </c>
      <c r="C49" s="29" t="s">
        <v>52</v>
      </c>
      <c r="D49" s="30">
        <f>E49</f>
        <v>50000</v>
      </c>
      <c r="E49" s="31">
        <f>F49</f>
        <v>50000</v>
      </c>
      <c r="F49" s="79">
        <v>50000</v>
      </c>
      <c r="G49" s="51"/>
      <c r="H49" s="52"/>
      <c r="I49" s="80"/>
      <c r="J49" s="41" t="s">
        <v>14</v>
      </c>
    </row>
    <row r="50" spans="1:10" ht="24" customHeight="1" thickBot="1" x14ac:dyDescent="0.3">
      <c r="A50" s="37"/>
      <c r="B50" s="38">
        <v>90015</v>
      </c>
      <c r="C50" s="72" t="s">
        <v>41</v>
      </c>
      <c r="D50" s="30">
        <f>E50</f>
        <v>15000</v>
      </c>
      <c r="E50" s="31">
        <f>SUM(F50:I50)</f>
        <v>15000</v>
      </c>
      <c r="F50" s="105">
        <v>15000</v>
      </c>
      <c r="G50" s="51"/>
      <c r="H50" s="52"/>
      <c r="I50" s="80"/>
      <c r="J50" s="41" t="s">
        <v>14</v>
      </c>
    </row>
    <row r="51" spans="1:10" ht="19.5" customHeight="1" thickTop="1" thickBot="1" x14ac:dyDescent="0.3">
      <c r="A51" s="106">
        <v>926</v>
      </c>
      <c r="B51" s="57"/>
      <c r="C51" s="58" t="s">
        <v>20</v>
      </c>
      <c r="D51" s="93">
        <f t="shared" ref="D51:I51" si="17">SUM(D52:D52)</f>
        <v>33000</v>
      </c>
      <c r="E51" s="93">
        <f t="shared" si="17"/>
        <v>33000</v>
      </c>
      <c r="F51" s="93">
        <f t="shared" si="17"/>
        <v>13000</v>
      </c>
      <c r="G51" s="107">
        <f t="shared" si="17"/>
        <v>0</v>
      </c>
      <c r="H51" s="107">
        <f t="shared" si="17"/>
        <v>0</v>
      </c>
      <c r="I51" s="108">
        <f t="shared" si="17"/>
        <v>20000</v>
      </c>
      <c r="J51" s="60"/>
    </row>
    <row r="52" spans="1:10" ht="42.75" customHeight="1" thickTop="1" x14ac:dyDescent="0.25">
      <c r="A52" s="109"/>
      <c r="B52" s="38">
        <v>92601</v>
      </c>
      <c r="C52" s="72" t="s">
        <v>53</v>
      </c>
      <c r="D52" s="30">
        <f>E52</f>
        <v>33000</v>
      </c>
      <c r="E52" s="31">
        <f>F52+I52</f>
        <v>33000</v>
      </c>
      <c r="F52" s="32">
        <v>13000</v>
      </c>
      <c r="G52" s="110"/>
      <c r="H52" s="52"/>
      <c r="I52" s="111">
        <v>20000</v>
      </c>
      <c r="J52" s="41" t="s">
        <v>14</v>
      </c>
    </row>
    <row r="53" spans="1:10" ht="15.75" customHeight="1" thickBot="1" x14ac:dyDescent="0.3">
      <c r="A53" s="121" t="s">
        <v>21</v>
      </c>
      <c r="B53" s="122"/>
      <c r="C53" s="123"/>
      <c r="D53" s="112">
        <f t="shared" ref="D53:I53" si="18">D9+D14+D22+D36+D42+D47+D51</f>
        <v>6774596</v>
      </c>
      <c r="E53" s="112">
        <f t="shared" si="18"/>
        <v>6774596</v>
      </c>
      <c r="F53" s="112">
        <f t="shared" si="18"/>
        <v>4356971</v>
      </c>
      <c r="G53" s="112">
        <f t="shared" si="18"/>
        <v>0</v>
      </c>
      <c r="H53" s="112">
        <f t="shared" si="18"/>
        <v>100000</v>
      </c>
      <c r="I53" s="112">
        <f t="shared" si="18"/>
        <v>2317625</v>
      </c>
      <c r="J53" s="113" t="s">
        <v>58</v>
      </c>
    </row>
  </sheetData>
  <mergeCells count="13">
    <mergeCell ref="H1:J1"/>
    <mergeCell ref="E6:E7"/>
    <mergeCell ref="F6:I6"/>
    <mergeCell ref="A53:C53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70866141732283461" right="0.70866141732283461" top="0.98425196850393704" bottom="0.70866141732283461" header="0.39370078740157483" footer="0.5118110236220472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Tomasz Kołodziejczyk</cp:lastModifiedBy>
  <cp:lastPrinted>2018-12-21T06:46:33Z</cp:lastPrinted>
  <dcterms:created xsi:type="dcterms:W3CDTF">2017-11-13T14:05:37Z</dcterms:created>
  <dcterms:modified xsi:type="dcterms:W3CDTF">2018-12-21T06:50:14Z</dcterms:modified>
</cp:coreProperties>
</file>