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9.5.246\sesja\uchwały\Budżet\"/>
    </mc:Choice>
  </mc:AlternateContent>
  <xr:revisionPtr revIDLastSave="0" documentId="13_ncr:1_{06974825-4D2D-4C40-A25E-847365BD3FCA}" xr6:coauthVersionLast="40" xr6:coauthVersionMax="40" xr10:uidLastSave="{00000000-0000-0000-0000-000000000000}"/>
  <bookViews>
    <workbookView xWindow="0" yWindow="0" windowWidth="20490" windowHeight="7245" xr2:uid="{00000000-000D-0000-FFFF-FFFF00000000}"/>
  </bookViews>
  <sheets>
    <sheet name="Zał. " sheetId="1" r:id="rId1"/>
  </sheets>
  <definedNames>
    <definedName name="_xlnm.Print_Titles" localSheetId="0">'Zał. '!$7:$13</definedName>
  </definedNames>
  <calcPr calcId="181029"/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K14" i="1"/>
  <c r="L14" i="1"/>
  <c r="M14" i="1"/>
  <c r="N14" i="1"/>
  <c r="O14" i="1"/>
  <c r="P14" i="1"/>
  <c r="Q14" i="1"/>
  <c r="E14" i="1"/>
  <c r="M56" i="1"/>
  <c r="E56" i="1"/>
  <c r="M55" i="1"/>
  <c r="H55" i="1" s="1"/>
  <c r="H53" i="1" s="1"/>
  <c r="I55" i="1"/>
  <c r="E55" i="1"/>
  <c r="Q53" i="1"/>
  <c r="P53" i="1"/>
  <c r="O53" i="1"/>
  <c r="N53" i="1"/>
  <c r="M53" i="1"/>
  <c r="L53" i="1"/>
  <c r="K53" i="1"/>
  <c r="J53" i="1"/>
  <c r="I53" i="1"/>
  <c r="G53" i="1"/>
  <c r="F53" i="1"/>
  <c r="E53" i="1"/>
  <c r="M64" i="1" l="1"/>
  <c r="E64" i="1"/>
  <c r="M63" i="1"/>
  <c r="H63" i="1" s="1"/>
  <c r="H61" i="1" s="1"/>
  <c r="I63" i="1"/>
  <c r="I61" i="1" s="1"/>
  <c r="E63" i="1"/>
  <c r="Q61" i="1"/>
  <c r="P61" i="1"/>
  <c r="O61" i="1"/>
  <c r="N61" i="1"/>
  <c r="L61" i="1"/>
  <c r="K61" i="1"/>
  <c r="J61" i="1"/>
  <c r="G61" i="1"/>
  <c r="F61" i="1"/>
  <c r="E61" i="1" l="1"/>
  <c r="M61" i="1"/>
  <c r="M32" i="1"/>
  <c r="M31" i="1" s="1"/>
  <c r="I32" i="1"/>
  <c r="I31" i="1" s="1"/>
  <c r="E32" i="1"/>
  <c r="E31" i="1" s="1"/>
  <c r="Q31" i="1"/>
  <c r="P31" i="1"/>
  <c r="O31" i="1"/>
  <c r="N31" i="1"/>
  <c r="L31" i="1"/>
  <c r="K31" i="1"/>
  <c r="J31" i="1"/>
  <c r="G31" i="1"/>
  <c r="F31" i="1"/>
  <c r="H32" i="1" l="1"/>
  <c r="H31" i="1" s="1"/>
  <c r="E71" i="1" l="1"/>
  <c r="M72" i="1" l="1"/>
  <c r="I72" i="1"/>
  <c r="E72" i="1"/>
  <c r="M71" i="1"/>
  <c r="I71" i="1"/>
  <c r="H71" i="1" s="1"/>
  <c r="Q70" i="1"/>
  <c r="P70" i="1"/>
  <c r="O70" i="1"/>
  <c r="N70" i="1"/>
  <c r="L70" i="1"/>
  <c r="K70" i="1"/>
  <c r="J70" i="1"/>
  <c r="G70" i="1"/>
  <c r="F70" i="1"/>
  <c r="M70" i="1" l="1"/>
  <c r="H72" i="1"/>
  <c r="H70" i="1"/>
  <c r="E70" i="1"/>
  <c r="I70" i="1"/>
  <c r="E48" i="1"/>
  <c r="M48" i="1"/>
  <c r="M47" i="1"/>
  <c r="I47" i="1"/>
  <c r="Q45" i="1"/>
  <c r="P45" i="1"/>
  <c r="O45" i="1"/>
  <c r="N45" i="1"/>
  <c r="L45" i="1"/>
  <c r="K45" i="1"/>
  <c r="J45" i="1"/>
  <c r="I45" i="1" l="1"/>
  <c r="H47" i="1"/>
  <c r="H45" i="1" s="1"/>
  <c r="G45" i="1"/>
  <c r="M45" i="1"/>
  <c r="F45" i="1"/>
  <c r="E47" i="1" l="1"/>
  <c r="E45" i="1" s="1"/>
  <c r="J37" i="1" l="1"/>
  <c r="K37" i="1"/>
  <c r="L37" i="1"/>
  <c r="N37" i="1"/>
  <c r="O37" i="1"/>
  <c r="P37" i="1"/>
  <c r="Q37" i="1"/>
  <c r="M39" i="1" l="1"/>
  <c r="M26" i="1"/>
  <c r="M25" i="1" s="1"/>
  <c r="I26" i="1"/>
  <c r="I25" i="1" s="1"/>
  <c r="E26" i="1"/>
  <c r="E25" i="1" s="1"/>
  <c r="Q25" i="1"/>
  <c r="P25" i="1"/>
  <c r="O25" i="1"/>
  <c r="N25" i="1"/>
  <c r="L25" i="1"/>
  <c r="K25" i="1"/>
  <c r="J25" i="1"/>
  <c r="G25" i="1"/>
  <c r="F25" i="1"/>
  <c r="H26" i="1" l="1"/>
  <c r="H25" i="1" s="1"/>
  <c r="E78" i="1" l="1"/>
  <c r="E79" i="1"/>
  <c r="I78" i="1"/>
  <c r="I79" i="1"/>
  <c r="M78" i="1"/>
  <c r="M79" i="1"/>
  <c r="F77" i="1"/>
  <c r="F65" i="1" s="1"/>
  <c r="Q77" i="1"/>
  <c r="Q65" i="1" s="1"/>
  <c r="P77" i="1"/>
  <c r="P65" i="1" s="1"/>
  <c r="O77" i="1"/>
  <c r="O65" i="1" s="1"/>
  <c r="N77" i="1"/>
  <c r="N65" i="1" s="1"/>
  <c r="L77" i="1"/>
  <c r="L65" i="1" s="1"/>
  <c r="K77" i="1"/>
  <c r="K65" i="1" s="1"/>
  <c r="J77" i="1"/>
  <c r="J65" i="1" s="1"/>
  <c r="M77" i="1" l="1"/>
  <c r="M65" i="1" s="1"/>
  <c r="I77" i="1"/>
  <c r="I65" i="1" s="1"/>
  <c r="H78" i="1"/>
  <c r="E77" i="1"/>
  <c r="E65" i="1" s="1"/>
  <c r="H79" i="1"/>
  <c r="H77" i="1" l="1"/>
  <c r="H65" i="1" s="1"/>
  <c r="G77" i="1"/>
  <c r="G65" i="1" s="1"/>
  <c r="M40" i="1" l="1"/>
  <c r="M37" i="1" s="1"/>
  <c r="I40" i="1"/>
  <c r="E40" i="1" s="1"/>
  <c r="I39" i="1"/>
  <c r="H39" i="1" s="1"/>
  <c r="I37" i="1" l="1"/>
  <c r="F39" i="1"/>
  <c r="F37" i="1" s="1"/>
  <c r="H40" i="1"/>
  <c r="H37" i="1" s="1"/>
  <c r="G39" i="1"/>
  <c r="G37" i="1" s="1"/>
  <c r="M20" i="1"/>
  <c r="M19" i="1" s="1"/>
  <c r="I20" i="1"/>
  <c r="H20" i="1" s="1"/>
  <c r="H19" i="1" s="1"/>
  <c r="E20" i="1"/>
  <c r="E19" i="1" s="1"/>
  <c r="F19" i="1"/>
  <c r="G19" i="1"/>
  <c r="J19" i="1"/>
  <c r="K19" i="1"/>
  <c r="L19" i="1"/>
  <c r="N19" i="1"/>
  <c r="O19" i="1"/>
  <c r="P19" i="1"/>
  <c r="Q19" i="1"/>
  <c r="G80" i="1" l="1"/>
  <c r="N80" i="1"/>
  <c r="M80" i="1"/>
  <c r="Q80" i="1"/>
  <c r="P80" i="1"/>
  <c r="K80" i="1"/>
  <c r="L80" i="1"/>
  <c r="O80" i="1"/>
  <c r="J80" i="1"/>
  <c r="E39" i="1"/>
  <c r="E37" i="1" s="1"/>
  <c r="I19" i="1"/>
  <c r="E80" i="1" l="1"/>
  <c r="H80" i="1"/>
  <c r="F80" i="1"/>
  <c r="I80" i="1"/>
</calcChain>
</file>

<file path=xl/sharedStrings.xml><?xml version="1.0" encoding="utf-8"?>
<sst xmlns="http://schemas.openxmlformats.org/spreadsheetml/2006/main" count="127" uniqueCount="62">
  <si>
    <t>Lp.</t>
  </si>
  <si>
    <t>Projekt</t>
  </si>
  <si>
    <t>Kategoria interwencji funduszy strukturalnych</t>
  </si>
  <si>
    <t>Klasyfikacja (dział, rozdział,
paragraf)</t>
  </si>
  <si>
    <t>Wydatki
w okresie realizacji Projektu (całkowita wartość Projektu)
(6+7)</t>
  </si>
  <si>
    <t>w tym:</t>
  </si>
  <si>
    <t>Planowane wydatki</t>
  </si>
  <si>
    <t>Środki
z budżetu krajowego</t>
  </si>
  <si>
    <t>Środki
z budżetu UE</t>
  </si>
  <si>
    <t>Wydatki razem (9+13)</t>
  </si>
  <si>
    <t>z tego:</t>
  </si>
  <si>
    <t>Środki z budżetu krajowego**</t>
  </si>
  <si>
    <t>Środki z budżetu UE</t>
  </si>
  <si>
    <t>Wydatki razem (10+11+12)</t>
  </si>
  <si>
    <t>z tego, źródła finansowania:</t>
  </si>
  <si>
    <t>Wydatki razem (14+15+16+17)</t>
  </si>
  <si>
    <t>pożyczki
i kredyty</t>
  </si>
  <si>
    <t>obligacje</t>
  </si>
  <si>
    <t>pozostałe**</t>
  </si>
  <si>
    <t>pożyczki na prefinansowanie z budżetu państwa</t>
  </si>
  <si>
    <t>pozostałe</t>
  </si>
  <si>
    <t>Wydatki majątkowe razem:</t>
  </si>
  <si>
    <t>x</t>
  </si>
  <si>
    <t>Program:</t>
  </si>
  <si>
    <t>Priorytet:</t>
  </si>
  <si>
    <t>Działanie:</t>
  </si>
  <si>
    <t>Nazwa projektu:</t>
  </si>
  <si>
    <t>Razem wydatki:</t>
  </si>
  <si>
    <t>Ogółem</t>
  </si>
  <si>
    <t xml:space="preserve">Wydatki* na programy i projekty realizowane ze środków pochodzących z funduszy strukturalnych i Funduszu Spójności oraz pozostałe środki pochodzące ze źródeł zagranicznych nie podlegających zwrotowi. </t>
  </si>
  <si>
    <t>1.1</t>
  </si>
  <si>
    <t>Program Rozwoju Obszarów Wiejskich 2014-2020</t>
  </si>
  <si>
    <t>Budowa lub modernizacja dróg lokalnych</t>
  </si>
  <si>
    <t>Wsparcie na wdrażanie operacji w ramach strategii rozwoju lokalnego kierowanego przez społeczność</t>
  </si>
  <si>
    <t>Rady Gminy Lidzbark Warmiński</t>
  </si>
  <si>
    <t>Wsparcie inwestycji związanych z tworzeniem, ulepszaniem lub rozbudową wszystkich rodzajów małej infrastruktury, w tym inwestycji w energię odnawialną i oszczędzanie energii</t>
  </si>
  <si>
    <t>O10</t>
  </si>
  <si>
    <t>O1010</t>
  </si>
  <si>
    <t>Przebudowa SUW Runowo</t>
  </si>
  <si>
    <t>Przebudowa SUW Kraszewo</t>
  </si>
  <si>
    <t>Wydatki bieżacerazem:</t>
  </si>
  <si>
    <t>Właczenie społeczne</t>
  </si>
  <si>
    <t>Regionalny Program Operacyjny Województwa Warmińsko-Mazurskiego na lata 2014-2020</t>
  </si>
  <si>
    <t>Ułatwienie dostępu do przystepnych cenowo, trwałych oraz wysokiej jakości usług, w tym opieki zdrowotnej i usług socjalnych świadczonych w interesie ogólym</t>
  </si>
  <si>
    <t>Rodzina to siła</t>
  </si>
  <si>
    <t>Przebudowa drogi gminnej Nr 117016N w miejscowości Pilnik Nowosady Etap II</t>
  </si>
  <si>
    <t>Przebudowa drogi gminnej Nr 117030N w miejscowości Morawa</t>
  </si>
  <si>
    <t>z tego: 2018 r.</t>
  </si>
  <si>
    <t>Załącznik Nr 4</t>
  </si>
  <si>
    <t>Program operacyjny Polska Cyfrowa na lata 2014-2020</t>
  </si>
  <si>
    <t>Oś 3</t>
  </si>
  <si>
    <t>Ja w internecie</t>
  </si>
  <si>
    <t>2.2</t>
  </si>
  <si>
    <t>Utworzenie infrastruktury rekreacyjnej w postaci placu zabaw w Morawie</t>
  </si>
  <si>
    <t>z tego: 2019 r.</t>
  </si>
  <si>
    <t>Modernizacja i remont drogi publicznej 117016N Pilnik Nowosady Etap II</t>
  </si>
  <si>
    <t>1.3</t>
  </si>
  <si>
    <t>1.4</t>
  </si>
  <si>
    <t>1.5</t>
  </si>
  <si>
    <t>Przebudowa SUW Morawa</t>
  </si>
  <si>
    <t>do Uchwały Nr III/13/2018</t>
  </si>
  <si>
    <t>z dnia 20 grudnia 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</si>
</sst>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1"/>
      <name val="Arial"/>
      <family val="2"/>
      <charset val="238"/>
    </font>
    <font>
      <sz val="8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0" applyFont="1" applyAlignment="1">
      <alignment horizontal="right" vertical="center"/>
    </xf>
    <xf numFmtId="0" fontId="3" fillId="0" borderId="0" xfId="1" applyFont="1" applyFill="1"/>
    <xf numFmtId="0" fontId="3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vertical="center"/>
    </xf>
    <xf numFmtId="0" fontId="4" fillId="0" borderId="16" xfId="1" applyFont="1" applyBorder="1"/>
    <xf numFmtId="0" fontId="5" fillId="2" borderId="17" xfId="1" applyFont="1" applyFill="1" applyBorder="1"/>
    <xf numFmtId="4" fontId="5" fillId="2" borderId="17" xfId="1" applyNumberFormat="1" applyFont="1" applyFill="1" applyBorder="1"/>
    <xf numFmtId="4" fontId="3" fillId="0" borderId="0" xfId="1" applyNumberFormat="1" applyFont="1"/>
    <xf numFmtId="0" fontId="4" fillId="0" borderId="0" xfId="1" applyFont="1" applyAlignment="1">
      <alignment horizontal="center" wrapText="1"/>
    </xf>
    <xf numFmtId="0" fontId="4" fillId="0" borderId="27" xfId="1" applyFont="1" applyFill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horizontal="center" vertical="center" wrapText="1"/>
    </xf>
    <xf numFmtId="0" fontId="4" fillId="0" borderId="25" xfId="1" applyFont="1" applyFill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31" xfId="1" applyFont="1" applyBorder="1" applyAlignment="1">
      <alignment vertical="center" wrapText="1"/>
    </xf>
    <xf numFmtId="0" fontId="4" fillId="0" borderId="32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 wrapText="1"/>
    </xf>
    <xf numFmtId="4" fontId="4" fillId="0" borderId="34" xfId="1" applyNumberFormat="1" applyFont="1" applyBorder="1" applyAlignment="1">
      <alignment vertical="center" wrapText="1"/>
    </xf>
    <xf numFmtId="0" fontId="3" fillId="0" borderId="30" xfId="1" applyFont="1" applyBorder="1" applyAlignment="1">
      <alignment horizontal="center" vertical="center" wrapText="1"/>
    </xf>
    <xf numFmtId="0" fontId="3" fillId="0" borderId="35" xfId="1" applyFont="1" applyBorder="1" applyAlignment="1">
      <alignment wrapText="1"/>
    </xf>
    <xf numFmtId="0" fontId="3" fillId="0" borderId="36" xfId="1" applyFont="1" applyBorder="1" applyAlignment="1">
      <alignment horizontal="left" wrapText="1"/>
    </xf>
    <xf numFmtId="0" fontId="3" fillId="0" borderId="37" xfId="1" applyFont="1" applyBorder="1" applyAlignment="1">
      <alignment horizontal="left" wrapText="1"/>
    </xf>
    <xf numFmtId="0" fontId="3" fillId="0" borderId="38" xfId="1" applyFont="1" applyBorder="1" applyAlignment="1">
      <alignment horizontal="left" wrapText="1"/>
    </xf>
    <xf numFmtId="0" fontId="3" fillId="0" borderId="21" xfId="1" applyFont="1" applyBorder="1" applyAlignment="1">
      <alignment horizontal="center" vertical="center" wrapText="1"/>
    </xf>
    <xf numFmtId="0" fontId="3" fillId="0" borderId="6" xfId="1" applyFont="1" applyBorder="1" applyAlignment="1">
      <alignment wrapText="1"/>
    </xf>
    <xf numFmtId="0" fontId="3" fillId="0" borderId="18" xfId="1" applyFont="1" applyBorder="1" applyAlignment="1">
      <alignment horizontal="left" wrapText="1"/>
    </xf>
    <xf numFmtId="0" fontId="3" fillId="0" borderId="19" xfId="1" applyFont="1" applyBorder="1" applyAlignment="1">
      <alignment horizontal="left" wrapText="1"/>
    </xf>
    <xf numFmtId="0" fontId="3" fillId="0" borderId="20" xfId="1" applyFont="1" applyBorder="1" applyAlignment="1">
      <alignment horizontal="left" wrapText="1"/>
    </xf>
    <xf numFmtId="0" fontId="4" fillId="0" borderId="6" xfId="1" applyFont="1" applyBorder="1" applyAlignment="1">
      <alignment wrapText="1"/>
    </xf>
    <xf numFmtId="0" fontId="4" fillId="0" borderId="22" xfId="1" applyFont="1" applyBorder="1" applyAlignment="1">
      <alignment horizontal="left" wrapText="1"/>
    </xf>
    <xf numFmtId="0" fontId="4" fillId="0" borderId="23" xfId="1" applyFont="1" applyBorder="1" applyAlignment="1">
      <alignment horizontal="left" wrapText="1"/>
    </xf>
    <xf numFmtId="0" fontId="4" fillId="0" borderId="24" xfId="1" applyFont="1" applyBorder="1" applyAlignment="1">
      <alignment horizontal="left" wrapText="1"/>
    </xf>
    <xf numFmtId="0" fontId="4" fillId="0" borderId="7" xfId="1" applyFont="1" applyBorder="1" applyAlignment="1">
      <alignment wrapText="1"/>
    </xf>
    <xf numFmtId="0" fontId="4" fillId="0" borderId="2" xfId="1" applyFont="1" applyBorder="1" applyAlignment="1">
      <alignment horizontal="center" wrapText="1"/>
    </xf>
    <xf numFmtId="4" fontId="4" fillId="0" borderId="4" xfId="1" applyNumberFormat="1" applyFont="1" applyBorder="1" applyAlignment="1">
      <alignment wrapText="1"/>
    </xf>
    <xf numFmtId="4" fontId="4" fillId="0" borderId="10" xfId="1" applyNumberFormat="1" applyFont="1" applyBorder="1" applyAlignment="1">
      <alignment wrapText="1"/>
    </xf>
    <xf numFmtId="0" fontId="3" fillId="0" borderId="11" xfId="1" applyFont="1" applyBorder="1" applyAlignment="1">
      <alignment wrapText="1"/>
    </xf>
    <xf numFmtId="0" fontId="3" fillId="0" borderId="12" xfId="1" applyFont="1" applyBorder="1" applyAlignment="1">
      <alignment wrapText="1"/>
    </xf>
    <xf numFmtId="0" fontId="3" fillId="0" borderId="13" xfId="1" applyFont="1" applyBorder="1" applyAlignment="1">
      <alignment horizontal="center" wrapText="1"/>
    </xf>
    <xf numFmtId="4" fontId="3" fillId="0" borderId="14" xfId="1" applyNumberFormat="1" applyFont="1" applyBorder="1" applyAlignment="1">
      <alignment wrapText="1"/>
    </xf>
    <xf numFmtId="4" fontId="4" fillId="0" borderId="14" xfId="1" applyNumberFormat="1" applyFont="1" applyBorder="1" applyAlignment="1">
      <alignment wrapText="1"/>
    </xf>
    <xf numFmtId="4" fontId="4" fillId="0" borderId="15" xfId="1" applyNumberFormat="1" applyFont="1" applyBorder="1" applyAlignment="1">
      <alignment wrapText="1"/>
    </xf>
    <xf numFmtId="0" fontId="3" fillId="0" borderId="39" xfId="1" applyFont="1" applyBorder="1" applyAlignment="1">
      <alignment horizontal="center" vertical="center" wrapText="1"/>
    </xf>
    <xf numFmtId="0" fontId="3" fillId="0" borderId="40" xfId="1" applyFont="1" applyBorder="1" applyAlignment="1">
      <alignment wrapText="1"/>
    </xf>
    <xf numFmtId="0" fontId="3" fillId="0" borderId="41" xfId="1" applyFont="1" applyBorder="1" applyAlignment="1">
      <alignment wrapText="1"/>
    </xf>
    <xf numFmtId="0" fontId="3" fillId="0" borderId="42" xfId="1" applyFont="1" applyBorder="1" applyAlignment="1">
      <alignment horizontal="center" wrapText="1"/>
    </xf>
    <xf numFmtId="4" fontId="3" fillId="0" borderId="43" xfId="1" applyNumberFormat="1" applyFont="1" applyBorder="1" applyAlignment="1">
      <alignment wrapText="1"/>
    </xf>
    <xf numFmtId="4" fontId="4" fillId="0" borderId="43" xfId="1" applyNumberFormat="1" applyFont="1" applyBorder="1" applyAlignment="1">
      <alignment wrapText="1"/>
    </xf>
    <xf numFmtId="4" fontId="4" fillId="0" borderId="44" xfId="1" applyNumberFormat="1" applyFont="1" applyBorder="1" applyAlignment="1">
      <alignment wrapText="1"/>
    </xf>
    <xf numFmtId="0" fontId="4" fillId="0" borderId="11" xfId="1" applyFont="1" applyBorder="1" applyAlignment="1">
      <alignment wrapText="1"/>
    </xf>
    <xf numFmtId="0" fontId="4" fillId="0" borderId="12" xfId="1" applyFont="1" applyBorder="1" applyAlignment="1">
      <alignment wrapText="1"/>
    </xf>
    <xf numFmtId="0" fontId="4" fillId="0" borderId="13" xfId="1" applyFont="1" applyBorder="1" applyAlignment="1">
      <alignment horizontal="center" wrapText="1"/>
    </xf>
    <xf numFmtId="4" fontId="4" fillId="0" borderId="13" xfId="1" applyNumberFormat="1" applyFont="1" applyBorder="1" applyAlignment="1">
      <alignment wrapText="1"/>
    </xf>
    <xf numFmtId="4" fontId="4" fillId="0" borderId="60" xfId="1" applyNumberFormat="1" applyFont="1" applyBorder="1" applyAlignment="1">
      <alignment wrapText="1"/>
    </xf>
    <xf numFmtId="0" fontId="3" fillId="0" borderId="11" xfId="1" applyFont="1" applyBorder="1" applyAlignment="1">
      <alignment horizontal="left" wrapText="1"/>
    </xf>
    <xf numFmtId="0" fontId="3" fillId="0" borderId="55" xfId="1" applyFont="1" applyBorder="1" applyAlignment="1">
      <alignment wrapText="1"/>
    </xf>
    <xf numFmtId="0" fontId="3" fillId="0" borderId="56" xfId="1" applyFont="1" applyBorder="1" applyAlignment="1">
      <alignment horizontal="center" wrapText="1"/>
    </xf>
    <xf numFmtId="4" fontId="3" fillId="0" borderId="57" xfId="1" applyNumberFormat="1" applyFont="1" applyBorder="1" applyAlignment="1">
      <alignment wrapText="1"/>
    </xf>
    <xf numFmtId="4" fontId="3" fillId="0" borderId="58" xfId="1" applyNumberFormat="1" applyFont="1" applyBorder="1" applyAlignment="1">
      <alignment wrapText="1"/>
    </xf>
    <xf numFmtId="0" fontId="3" fillId="0" borderId="40" xfId="1" applyFont="1" applyBorder="1" applyAlignment="1">
      <alignment horizontal="left" wrapText="1"/>
    </xf>
    <xf numFmtId="0" fontId="3" fillId="0" borderId="59" xfId="1" applyFont="1" applyBorder="1" applyAlignment="1">
      <alignment wrapText="1"/>
    </xf>
    <xf numFmtId="0" fontId="3" fillId="0" borderId="43" xfId="1" applyFont="1" applyBorder="1" applyAlignment="1">
      <alignment horizontal="center" wrapText="1"/>
    </xf>
    <xf numFmtId="4" fontId="3" fillId="0" borderId="44" xfId="1" applyNumberFormat="1" applyFont="1" applyBorder="1" applyAlignment="1">
      <alignment wrapText="1"/>
    </xf>
    <xf numFmtId="0" fontId="4" fillId="0" borderId="52" xfId="1" applyFont="1" applyBorder="1" applyAlignment="1">
      <alignment wrapText="1"/>
    </xf>
    <xf numFmtId="0" fontId="4" fillId="0" borderId="55" xfId="1" applyFont="1" applyBorder="1" applyAlignment="1">
      <alignment wrapText="1"/>
    </xf>
    <xf numFmtId="0" fontId="4" fillId="0" borderId="56" xfId="1" applyFont="1" applyBorder="1" applyAlignment="1">
      <alignment horizontal="center" wrapText="1"/>
    </xf>
    <xf numFmtId="4" fontId="4" fillId="0" borderId="56" xfId="1" applyNumberFormat="1" applyFont="1" applyBorder="1" applyAlignment="1">
      <alignment wrapText="1"/>
    </xf>
    <xf numFmtId="4" fontId="4" fillId="0" borderId="65" xfId="1" applyNumberFormat="1" applyFont="1" applyBorder="1" applyAlignment="1">
      <alignment wrapText="1"/>
    </xf>
    <xf numFmtId="0" fontId="3" fillId="0" borderId="63" xfId="1" applyFont="1" applyBorder="1" applyAlignment="1">
      <alignment horizontal="left" wrapText="1"/>
    </xf>
    <xf numFmtId="0" fontId="3" fillId="0" borderId="64" xfId="1" applyFont="1" applyBorder="1" applyAlignment="1">
      <alignment wrapText="1"/>
    </xf>
    <xf numFmtId="0" fontId="3" fillId="0" borderId="57" xfId="1" applyFont="1" applyBorder="1" applyAlignment="1">
      <alignment horizontal="center" wrapText="1"/>
    </xf>
    <xf numFmtId="0" fontId="4" fillId="0" borderId="61" xfId="1" applyFont="1" applyBorder="1" applyAlignment="1">
      <alignment horizontal="center" vertical="center" wrapText="1"/>
    </xf>
    <xf numFmtId="0" fontId="4" fillId="0" borderId="62" xfId="1" applyFont="1" applyBorder="1" applyAlignment="1">
      <alignment horizontal="center" vertical="center" wrapText="1"/>
    </xf>
    <xf numFmtId="0" fontId="3" fillId="0" borderId="45" xfId="1" applyFont="1" applyBorder="1" applyAlignment="1">
      <alignment horizontal="center" vertical="center"/>
    </xf>
    <xf numFmtId="0" fontId="3" fillId="0" borderId="46" xfId="1" applyFont="1" applyBorder="1"/>
    <xf numFmtId="0" fontId="3" fillId="0" borderId="47" xfId="1" applyFont="1" applyBorder="1" applyAlignment="1">
      <alignment horizontal="left"/>
    </xf>
    <xf numFmtId="0" fontId="3" fillId="0" borderId="48" xfId="1" applyFont="1" applyBorder="1" applyAlignment="1">
      <alignment horizontal="left"/>
    </xf>
    <xf numFmtId="0" fontId="3" fillId="0" borderId="49" xfId="1" applyFont="1" applyBorder="1" applyAlignment="1">
      <alignment horizontal="left"/>
    </xf>
    <xf numFmtId="0" fontId="3" fillId="0" borderId="50" xfId="1" applyFont="1" applyBorder="1" applyAlignment="1">
      <alignment horizontal="center" vertical="center"/>
    </xf>
    <xf numFmtId="0" fontId="3" fillId="0" borderId="2" xfId="1" applyFont="1" applyBorder="1"/>
    <xf numFmtId="0" fontId="3" fillId="0" borderId="6" xfId="1" applyFont="1" applyBorder="1" applyAlignment="1">
      <alignment horizontal="left"/>
    </xf>
    <xf numFmtId="0" fontId="3" fillId="0" borderId="19" xfId="1" applyFont="1" applyBorder="1" applyAlignment="1">
      <alignment horizontal="left"/>
    </xf>
    <xf numFmtId="0" fontId="3" fillId="0" borderId="51" xfId="1" applyFont="1" applyBorder="1" applyAlignment="1">
      <alignment horizontal="left"/>
    </xf>
    <xf numFmtId="0" fontId="4" fillId="0" borderId="2" xfId="1" applyFont="1" applyBorder="1"/>
    <xf numFmtId="0" fontId="4" fillId="0" borderId="52" xfId="1" applyFont="1" applyBorder="1" applyAlignment="1">
      <alignment horizontal="left"/>
    </xf>
    <xf numFmtId="0" fontId="4" fillId="0" borderId="23" xfId="1" applyFont="1" applyBorder="1" applyAlignment="1">
      <alignment horizontal="left"/>
    </xf>
    <xf numFmtId="0" fontId="4" fillId="0" borderId="53" xfId="1" applyFont="1" applyBorder="1" applyAlignment="1">
      <alignment horizontal="left"/>
    </xf>
    <xf numFmtId="0" fontId="4" fillId="0" borderId="2" xfId="1" applyNumberFormat="1" applyFont="1" applyBorder="1" applyAlignment="1">
      <alignment horizontal="center"/>
    </xf>
    <xf numFmtId="4" fontId="4" fillId="0" borderId="4" xfId="1" applyNumberFormat="1" applyFont="1" applyBorder="1"/>
    <xf numFmtId="0" fontId="3" fillId="0" borderId="13" xfId="1" applyFont="1" applyBorder="1" applyAlignment="1">
      <alignment horizontal="left"/>
    </xf>
    <xf numFmtId="0" fontId="3" fillId="0" borderId="13" xfId="1" applyFont="1" applyBorder="1" applyAlignment="1"/>
    <xf numFmtId="0" fontId="3" fillId="0" borderId="13" xfId="1" applyNumberFormat="1" applyFont="1" applyBorder="1" applyAlignment="1">
      <alignment horizontal="center"/>
    </xf>
    <xf numFmtId="4" fontId="3" fillId="0" borderId="2" xfId="1" applyNumberFormat="1" applyFont="1" applyBorder="1"/>
    <xf numFmtId="4" fontId="3" fillId="0" borderId="4" xfId="1" applyNumberFormat="1" applyFont="1" applyBorder="1"/>
    <xf numFmtId="3" fontId="3" fillId="0" borderId="14" xfId="1" applyNumberFormat="1" applyFont="1" applyBorder="1"/>
    <xf numFmtId="4" fontId="3" fillId="0" borderId="14" xfId="1" applyNumberFormat="1" applyFont="1" applyBorder="1"/>
    <xf numFmtId="4" fontId="3" fillId="0" borderId="54" xfId="1" applyNumberFormat="1" applyFont="1" applyBorder="1"/>
  </cellXfs>
  <cellStyles count="2">
    <cellStyle name="Normalny" xfId="0" builtinId="0"/>
    <cellStyle name="Normalny_zal_Szczecin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0"/>
  <sheetViews>
    <sheetView tabSelected="1" zoomScale="95" zoomScaleNormal="95" workbookViewId="0">
      <selection activeCell="B49" sqref="A49:XFD56"/>
    </sheetView>
  </sheetViews>
  <sheetFormatPr defaultColWidth="10.28515625" defaultRowHeight="15" x14ac:dyDescent="0.25"/>
  <cols>
    <col min="1" max="1" width="4.140625" style="1" bestFit="1" customWidth="1"/>
    <col min="2" max="2" width="16.5703125" style="1" customWidth="1"/>
    <col min="3" max="3" width="15.5703125" style="1" customWidth="1"/>
    <col min="4" max="4" width="12.85546875" style="1" customWidth="1"/>
    <col min="5" max="5" width="14.28515625" style="1" bestFit="1" customWidth="1"/>
    <col min="6" max="6" width="13.140625" style="1" bestFit="1" customWidth="1"/>
    <col min="7" max="7" width="14" style="1" customWidth="1"/>
    <col min="8" max="8" width="16.7109375" style="1" customWidth="1"/>
    <col min="9" max="9" width="15.42578125" style="1" customWidth="1"/>
    <col min="10" max="11" width="9.28515625" style="1" customWidth="1"/>
    <col min="12" max="12" width="13.140625" style="1" bestFit="1" customWidth="1"/>
    <col min="13" max="13" width="15.85546875" style="1" customWidth="1"/>
    <col min="14" max="14" width="16.7109375" style="1" customWidth="1"/>
    <col min="15" max="15" width="9.140625" style="1" customWidth="1"/>
    <col min="16" max="16" width="10.5703125" style="1" customWidth="1"/>
    <col min="17" max="17" width="12.85546875" style="1" customWidth="1"/>
    <col min="18" max="18" width="10.28515625" style="1"/>
    <col min="19" max="19" width="12.28515625" style="1" bestFit="1" customWidth="1"/>
    <col min="20" max="16384" width="10.28515625" style="1"/>
  </cols>
  <sheetData>
    <row r="1" spans="1:17" x14ac:dyDescent="0.25">
      <c r="Q1" s="2" t="s">
        <v>48</v>
      </c>
    </row>
    <row r="2" spans="1:17" x14ac:dyDescent="0.25">
      <c r="Q2" s="2" t="s">
        <v>60</v>
      </c>
    </row>
    <row r="3" spans="1:17" x14ac:dyDescent="0.25">
      <c r="Q3" s="2" t="s">
        <v>34</v>
      </c>
    </row>
    <row r="4" spans="1:17" x14ac:dyDescent="0.25">
      <c r="Q4" s="2" t="s">
        <v>61</v>
      </c>
    </row>
    <row r="5" spans="1:17" x14ac:dyDescent="0.25">
      <c r="A5" s="15" t="s">
        <v>29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ht="15.75" thickBot="1" x14ac:dyDescent="0.3"/>
    <row r="7" spans="1:17" s="3" customFormat="1" x14ac:dyDescent="0.25">
      <c r="A7" s="16" t="s">
        <v>0</v>
      </c>
      <c r="B7" s="17" t="s">
        <v>1</v>
      </c>
      <c r="C7" s="18" t="s">
        <v>2</v>
      </c>
      <c r="D7" s="19" t="s">
        <v>3</v>
      </c>
      <c r="E7" s="19" t="s">
        <v>4</v>
      </c>
      <c r="F7" s="19" t="s">
        <v>5</v>
      </c>
      <c r="G7" s="19"/>
      <c r="H7" s="19" t="s">
        <v>6</v>
      </c>
      <c r="I7" s="19"/>
      <c r="J7" s="19"/>
      <c r="K7" s="19"/>
      <c r="L7" s="19"/>
      <c r="M7" s="19"/>
      <c r="N7" s="19"/>
      <c r="O7" s="19"/>
      <c r="P7" s="19"/>
      <c r="Q7" s="20"/>
    </row>
    <row r="8" spans="1:17" s="3" customFormat="1" x14ac:dyDescent="0.25">
      <c r="A8" s="21"/>
      <c r="B8" s="22"/>
      <c r="C8" s="23"/>
      <c r="D8" s="24"/>
      <c r="E8" s="24"/>
      <c r="F8" s="24" t="s">
        <v>7</v>
      </c>
      <c r="G8" s="24" t="s">
        <v>8</v>
      </c>
      <c r="H8" s="24">
        <v>2019</v>
      </c>
      <c r="I8" s="24"/>
      <c r="J8" s="24"/>
      <c r="K8" s="24"/>
      <c r="L8" s="24"/>
      <c r="M8" s="24"/>
      <c r="N8" s="24"/>
      <c r="O8" s="24"/>
      <c r="P8" s="24"/>
      <c r="Q8" s="25"/>
    </row>
    <row r="9" spans="1:17" s="3" customFormat="1" x14ac:dyDescent="0.25">
      <c r="A9" s="21"/>
      <c r="B9" s="22"/>
      <c r="C9" s="23"/>
      <c r="D9" s="24"/>
      <c r="E9" s="24"/>
      <c r="F9" s="24"/>
      <c r="G9" s="24"/>
      <c r="H9" s="24" t="s">
        <v>9</v>
      </c>
      <c r="I9" s="24" t="s">
        <v>10</v>
      </c>
      <c r="J9" s="24"/>
      <c r="K9" s="24"/>
      <c r="L9" s="24"/>
      <c r="M9" s="24"/>
      <c r="N9" s="24"/>
      <c r="O9" s="24"/>
      <c r="P9" s="24"/>
      <c r="Q9" s="25"/>
    </row>
    <row r="10" spans="1:17" s="3" customFormat="1" x14ac:dyDescent="0.25">
      <c r="A10" s="21"/>
      <c r="B10" s="22"/>
      <c r="C10" s="23"/>
      <c r="D10" s="24"/>
      <c r="E10" s="24"/>
      <c r="F10" s="24"/>
      <c r="G10" s="24"/>
      <c r="H10" s="24"/>
      <c r="I10" s="24" t="s">
        <v>11</v>
      </c>
      <c r="J10" s="24"/>
      <c r="K10" s="24"/>
      <c r="L10" s="24"/>
      <c r="M10" s="24" t="s">
        <v>12</v>
      </c>
      <c r="N10" s="24"/>
      <c r="O10" s="24"/>
      <c r="P10" s="24"/>
      <c r="Q10" s="25"/>
    </row>
    <row r="11" spans="1:17" s="3" customFormat="1" x14ac:dyDescent="0.25">
      <c r="A11" s="21"/>
      <c r="B11" s="22"/>
      <c r="C11" s="23"/>
      <c r="D11" s="24"/>
      <c r="E11" s="24"/>
      <c r="F11" s="24"/>
      <c r="G11" s="24"/>
      <c r="H11" s="24"/>
      <c r="I11" s="24" t="s">
        <v>13</v>
      </c>
      <c r="J11" s="24" t="s">
        <v>14</v>
      </c>
      <c r="K11" s="24"/>
      <c r="L11" s="24"/>
      <c r="M11" s="24" t="s">
        <v>15</v>
      </c>
      <c r="N11" s="24" t="s">
        <v>14</v>
      </c>
      <c r="O11" s="24"/>
      <c r="P11" s="24"/>
      <c r="Q11" s="25"/>
    </row>
    <row r="12" spans="1:17" s="3" customFormat="1" ht="57" x14ac:dyDescent="0.25">
      <c r="A12" s="21"/>
      <c r="B12" s="22"/>
      <c r="C12" s="23"/>
      <c r="D12" s="24"/>
      <c r="E12" s="24"/>
      <c r="F12" s="24"/>
      <c r="G12" s="24"/>
      <c r="H12" s="24"/>
      <c r="I12" s="24"/>
      <c r="J12" s="26" t="s">
        <v>16</v>
      </c>
      <c r="K12" s="26" t="s">
        <v>17</v>
      </c>
      <c r="L12" s="26" t="s">
        <v>18</v>
      </c>
      <c r="M12" s="24"/>
      <c r="N12" s="26" t="s">
        <v>19</v>
      </c>
      <c r="O12" s="26" t="s">
        <v>16</v>
      </c>
      <c r="P12" s="26" t="s">
        <v>17</v>
      </c>
      <c r="Q12" s="27" t="s">
        <v>20</v>
      </c>
    </row>
    <row r="13" spans="1:17" x14ac:dyDescent="0.25">
      <c r="A13" s="4">
        <v>1</v>
      </c>
      <c r="B13" s="5">
        <v>2</v>
      </c>
      <c r="C13" s="6">
        <v>3</v>
      </c>
      <c r="D13" s="7">
        <v>4</v>
      </c>
      <c r="E13" s="7">
        <v>5</v>
      </c>
      <c r="F13" s="7">
        <v>6</v>
      </c>
      <c r="G13" s="7">
        <v>7</v>
      </c>
      <c r="H13" s="7">
        <v>8</v>
      </c>
      <c r="I13" s="7">
        <v>9</v>
      </c>
      <c r="J13" s="7">
        <v>10</v>
      </c>
      <c r="K13" s="7">
        <v>11</v>
      </c>
      <c r="L13" s="7">
        <v>12</v>
      </c>
      <c r="M13" s="7">
        <v>13</v>
      </c>
      <c r="N13" s="7">
        <v>14</v>
      </c>
      <c r="O13" s="7">
        <v>15</v>
      </c>
      <c r="P13" s="7">
        <v>16</v>
      </c>
      <c r="Q13" s="8">
        <v>17</v>
      </c>
    </row>
    <row r="14" spans="1:17" s="10" customFormat="1" ht="51.75" customHeight="1" x14ac:dyDescent="0.2">
      <c r="A14" s="28">
        <v>1</v>
      </c>
      <c r="B14" s="29" t="s">
        <v>21</v>
      </c>
      <c r="C14" s="30" t="s">
        <v>22</v>
      </c>
      <c r="D14" s="31"/>
      <c r="E14" s="32">
        <f>E37+E45+E31+E61+E53</f>
        <v>4899596</v>
      </c>
      <c r="F14" s="32">
        <f t="shared" ref="F14:Q14" si="0">F37+F45+F31+F61+F53</f>
        <v>2581971</v>
      </c>
      <c r="G14" s="32">
        <f t="shared" si="0"/>
        <v>2317625</v>
      </c>
      <c r="H14" s="32">
        <f t="shared" si="0"/>
        <v>4899596</v>
      </c>
      <c r="I14" s="32">
        <f t="shared" si="0"/>
        <v>2581971</v>
      </c>
      <c r="J14" s="32">
        <f t="shared" si="0"/>
        <v>0</v>
      </c>
      <c r="K14" s="32">
        <f t="shared" si="0"/>
        <v>0</v>
      </c>
      <c r="L14" s="32">
        <f t="shared" si="0"/>
        <v>2581971</v>
      </c>
      <c r="M14" s="32">
        <f t="shared" si="0"/>
        <v>2317625</v>
      </c>
      <c r="N14" s="32">
        <f t="shared" si="0"/>
        <v>0</v>
      </c>
      <c r="O14" s="32">
        <f t="shared" si="0"/>
        <v>0</v>
      </c>
      <c r="P14" s="32">
        <f t="shared" si="0"/>
        <v>0</v>
      </c>
      <c r="Q14" s="32">
        <f t="shared" si="0"/>
        <v>2317625</v>
      </c>
    </row>
    <row r="15" spans="1:17" hidden="1" x14ac:dyDescent="0.25">
      <c r="A15" s="33" t="s">
        <v>30</v>
      </c>
      <c r="B15" s="34" t="s">
        <v>23</v>
      </c>
      <c r="C15" s="35" t="s">
        <v>31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7"/>
    </row>
    <row r="16" spans="1:17" ht="12" hidden="1" customHeight="1" x14ac:dyDescent="0.25">
      <c r="A16" s="38"/>
      <c r="B16" s="39" t="s">
        <v>24</v>
      </c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2"/>
    </row>
    <row r="17" spans="1:17" hidden="1" x14ac:dyDescent="0.25">
      <c r="A17" s="38"/>
      <c r="B17" s="39" t="s">
        <v>25</v>
      </c>
      <c r="C17" s="40" t="s">
        <v>32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2"/>
    </row>
    <row r="18" spans="1:17" s="9" customFormat="1" ht="14.25" hidden="1" x14ac:dyDescent="0.2">
      <c r="A18" s="38"/>
      <c r="B18" s="43" t="s">
        <v>26</v>
      </c>
      <c r="C18" s="44" t="s">
        <v>46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6"/>
    </row>
    <row r="19" spans="1:17" s="9" customFormat="1" ht="14.25" hidden="1" x14ac:dyDescent="0.2">
      <c r="A19" s="38"/>
      <c r="B19" s="43" t="s">
        <v>27</v>
      </c>
      <c r="C19" s="47"/>
      <c r="D19" s="48">
        <v>600</v>
      </c>
      <c r="E19" s="49">
        <f>E20</f>
        <v>0</v>
      </c>
      <c r="F19" s="49">
        <f t="shared" ref="F19:Q19" si="1">F20</f>
        <v>0</v>
      </c>
      <c r="G19" s="49">
        <f t="shared" si="1"/>
        <v>0</v>
      </c>
      <c r="H19" s="49">
        <f t="shared" si="1"/>
        <v>0</v>
      </c>
      <c r="I19" s="49">
        <f t="shared" si="1"/>
        <v>0</v>
      </c>
      <c r="J19" s="49">
        <f t="shared" si="1"/>
        <v>0</v>
      </c>
      <c r="K19" s="49">
        <f t="shared" si="1"/>
        <v>0</v>
      </c>
      <c r="L19" s="49">
        <f t="shared" si="1"/>
        <v>0</v>
      </c>
      <c r="M19" s="49">
        <f t="shared" si="1"/>
        <v>0</v>
      </c>
      <c r="N19" s="49">
        <f t="shared" si="1"/>
        <v>0</v>
      </c>
      <c r="O19" s="49">
        <f t="shared" si="1"/>
        <v>0</v>
      </c>
      <c r="P19" s="49">
        <f t="shared" si="1"/>
        <v>0</v>
      </c>
      <c r="Q19" s="50">
        <f t="shared" si="1"/>
        <v>0</v>
      </c>
    </row>
    <row r="20" spans="1:17" hidden="1" x14ac:dyDescent="0.25">
      <c r="A20" s="38"/>
      <c r="B20" s="51" t="s">
        <v>47</v>
      </c>
      <c r="C20" s="52"/>
      <c r="D20" s="53">
        <v>60016</v>
      </c>
      <c r="E20" s="54">
        <f>F20+G20</f>
        <v>0</v>
      </c>
      <c r="F20" s="55">
        <v>0</v>
      </c>
      <c r="G20" s="55">
        <v>0</v>
      </c>
      <c r="H20" s="55">
        <f>I20+Q20</f>
        <v>0</v>
      </c>
      <c r="I20" s="55">
        <f>L20</f>
        <v>0</v>
      </c>
      <c r="J20" s="54">
        <v>0</v>
      </c>
      <c r="K20" s="54">
        <v>0</v>
      </c>
      <c r="L20" s="55">
        <v>0</v>
      </c>
      <c r="M20" s="55">
        <f>Q20</f>
        <v>0</v>
      </c>
      <c r="N20" s="54">
        <v>0</v>
      </c>
      <c r="O20" s="54">
        <v>0</v>
      </c>
      <c r="P20" s="54">
        <v>0</v>
      </c>
      <c r="Q20" s="56">
        <v>0</v>
      </c>
    </row>
    <row r="21" spans="1:17" hidden="1" x14ac:dyDescent="0.25">
      <c r="A21" s="33" t="s">
        <v>30</v>
      </c>
      <c r="B21" s="34" t="s">
        <v>23</v>
      </c>
      <c r="C21" s="35" t="s">
        <v>31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7"/>
    </row>
    <row r="22" spans="1:17" ht="12" hidden="1" customHeight="1" x14ac:dyDescent="0.25">
      <c r="A22" s="38"/>
      <c r="B22" s="39" t="s">
        <v>24</v>
      </c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2"/>
    </row>
    <row r="23" spans="1:17" hidden="1" x14ac:dyDescent="0.25">
      <c r="A23" s="38"/>
      <c r="B23" s="39" t="s">
        <v>25</v>
      </c>
      <c r="C23" s="40" t="s">
        <v>32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2"/>
    </row>
    <row r="24" spans="1:17" s="9" customFormat="1" ht="14.25" hidden="1" x14ac:dyDescent="0.2">
      <c r="A24" s="38"/>
      <c r="B24" s="43" t="s">
        <v>26</v>
      </c>
      <c r="C24" s="44" t="s">
        <v>45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6"/>
    </row>
    <row r="25" spans="1:17" s="9" customFormat="1" ht="14.25" hidden="1" x14ac:dyDescent="0.2">
      <c r="A25" s="38"/>
      <c r="B25" s="43" t="s">
        <v>27</v>
      </c>
      <c r="C25" s="47"/>
      <c r="D25" s="48">
        <v>600</v>
      </c>
      <c r="E25" s="49">
        <f>E26</f>
        <v>0</v>
      </c>
      <c r="F25" s="49">
        <f t="shared" ref="F25:Q25" si="2">F26</f>
        <v>0</v>
      </c>
      <c r="G25" s="49">
        <f t="shared" si="2"/>
        <v>0</v>
      </c>
      <c r="H25" s="49">
        <f t="shared" si="2"/>
        <v>0</v>
      </c>
      <c r="I25" s="49">
        <f t="shared" si="2"/>
        <v>0</v>
      </c>
      <c r="J25" s="49">
        <f t="shared" si="2"/>
        <v>0</v>
      </c>
      <c r="K25" s="49">
        <f t="shared" si="2"/>
        <v>0</v>
      </c>
      <c r="L25" s="49">
        <f t="shared" si="2"/>
        <v>0</v>
      </c>
      <c r="M25" s="49">
        <f t="shared" si="2"/>
        <v>0</v>
      </c>
      <c r="N25" s="49">
        <f t="shared" si="2"/>
        <v>0</v>
      </c>
      <c r="O25" s="49">
        <f t="shared" si="2"/>
        <v>0</v>
      </c>
      <c r="P25" s="49">
        <f t="shared" si="2"/>
        <v>0</v>
      </c>
      <c r="Q25" s="50">
        <f t="shared" si="2"/>
        <v>0</v>
      </c>
    </row>
    <row r="26" spans="1:17" hidden="1" x14ac:dyDescent="0.25">
      <c r="A26" s="38"/>
      <c r="B26" s="51" t="s">
        <v>47</v>
      </c>
      <c r="C26" s="52"/>
      <c r="D26" s="53">
        <v>60016</v>
      </c>
      <c r="E26" s="54">
        <f>F26+G26</f>
        <v>0</v>
      </c>
      <c r="F26" s="55">
        <v>0</v>
      </c>
      <c r="G26" s="55">
        <v>0</v>
      </c>
      <c r="H26" s="55">
        <f>I26+Q26</f>
        <v>0</v>
      </c>
      <c r="I26" s="55">
        <f>L26</f>
        <v>0</v>
      </c>
      <c r="J26" s="54">
        <v>0</v>
      </c>
      <c r="K26" s="54">
        <v>0</v>
      </c>
      <c r="L26" s="55">
        <v>0</v>
      </c>
      <c r="M26" s="55">
        <f>Q26</f>
        <v>0</v>
      </c>
      <c r="N26" s="54">
        <v>0</v>
      </c>
      <c r="O26" s="54">
        <v>0</v>
      </c>
      <c r="P26" s="54">
        <v>0</v>
      </c>
      <c r="Q26" s="56">
        <v>0</v>
      </c>
    </row>
    <row r="27" spans="1:17" x14ac:dyDescent="0.25">
      <c r="A27" s="33" t="s">
        <v>30</v>
      </c>
      <c r="B27" s="34" t="s">
        <v>23</v>
      </c>
      <c r="C27" s="35" t="s">
        <v>31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7"/>
    </row>
    <row r="28" spans="1:17" x14ac:dyDescent="0.25">
      <c r="A28" s="38"/>
      <c r="B28" s="39" t="s">
        <v>24</v>
      </c>
      <c r="C28" s="40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2"/>
    </row>
    <row r="29" spans="1:17" x14ac:dyDescent="0.25">
      <c r="A29" s="38"/>
      <c r="B29" s="39" t="s">
        <v>25</v>
      </c>
      <c r="C29" s="40" t="s">
        <v>33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2"/>
    </row>
    <row r="30" spans="1:17" x14ac:dyDescent="0.25">
      <c r="A30" s="38"/>
      <c r="B30" s="43" t="s">
        <v>26</v>
      </c>
      <c r="C30" s="44" t="s">
        <v>53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6"/>
    </row>
    <row r="31" spans="1:17" x14ac:dyDescent="0.25">
      <c r="A31" s="38"/>
      <c r="B31" s="43" t="s">
        <v>27</v>
      </c>
      <c r="C31" s="47"/>
      <c r="D31" s="48">
        <v>926</v>
      </c>
      <c r="E31" s="49">
        <f>E32</f>
        <v>33000</v>
      </c>
      <c r="F31" s="49">
        <f t="shared" ref="F31:Q31" si="3">F32</f>
        <v>13000</v>
      </c>
      <c r="G31" s="49">
        <f t="shared" si="3"/>
        <v>20000</v>
      </c>
      <c r="H31" s="49">
        <f t="shared" si="3"/>
        <v>33000</v>
      </c>
      <c r="I31" s="49">
        <f t="shared" si="3"/>
        <v>13000</v>
      </c>
      <c r="J31" s="49">
        <f t="shared" si="3"/>
        <v>0</v>
      </c>
      <c r="K31" s="49">
        <f t="shared" si="3"/>
        <v>0</v>
      </c>
      <c r="L31" s="49">
        <f t="shared" si="3"/>
        <v>13000</v>
      </c>
      <c r="M31" s="49">
        <f t="shared" si="3"/>
        <v>20000</v>
      </c>
      <c r="N31" s="49">
        <f t="shared" si="3"/>
        <v>0</v>
      </c>
      <c r="O31" s="49">
        <f t="shared" si="3"/>
        <v>0</v>
      </c>
      <c r="P31" s="49">
        <f t="shared" si="3"/>
        <v>0</v>
      </c>
      <c r="Q31" s="50">
        <f t="shared" si="3"/>
        <v>20000</v>
      </c>
    </row>
    <row r="32" spans="1:17" ht="15.75" thickBot="1" x14ac:dyDescent="0.3">
      <c r="A32" s="57"/>
      <c r="B32" s="58" t="s">
        <v>54</v>
      </c>
      <c r="C32" s="59"/>
      <c r="D32" s="60">
        <v>92601</v>
      </c>
      <c r="E32" s="61">
        <f>F32+G32</f>
        <v>33000</v>
      </c>
      <c r="F32" s="62">
        <v>13000</v>
      </c>
      <c r="G32" s="62">
        <v>20000</v>
      </c>
      <c r="H32" s="62">
        <f>I32+Q32</f>
        <v>33000</v>
      </c>
      <c r="I32" s="62">
        <f>L32</f>
        <v>13000</v>
      </c>
      <c r="J32" s="61">
        <v>0</v>
      </c>
      <c r="K32" s="61">
        <v>0</v>
      </c>
      <c r="L32" s="62">
        <v>13000</v>
      </c>
      <c r="M32" s="62">
        <f>Q32</f>
        <v>20000</v>
      </c>
      <c r="N32" s="61">
        <v>0</v>
      </c>
      <c r="O32" s="61">
        <v>0</v>
      </c>
      <c r="P32" s="61">
        <v>0</v>
      </c>
      <c r="Q32" s="63">
        <v>20000</v>
      </c>
    </row>
    <row r="33" spans="1:17" ht="15.75" customHeight="1" x14ac:dyDescent="0.25">
      <c r="A33" s="33">
        <v>1.1000000000000001</v>
      </c>
      <c r="B33" s="34" t="s">
        <v>23</v>
      </c>
      <c r="C33" s="35" t="s">
        <v>31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7"/>
    </row>
    <row r="34" spans="1:17" ht="15.75" customHeight="1" x14ac:dyDescent="0.25">
      <c r="A34" s="38"/>
      <c r="B34" s="39" t="s">
        <v>24</v>
      </c>
      <c r="C34" s="40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2"/>
    </row>
    <row r="35" spans="1:17" ht="15.75" customHeight="1" x14ac:dyDescent="0.25">
      <c r="A35" s="38"/>
      <c r="B35" s="39" t="s">
        <v>25</v>
      </c>
      <c r="C35" s="40" t="s">
        <v>35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2"/>
    </row>
    <row r="36" spans="1:17" ht="15.75" customHeight="1" x14ac:dyDescent="0.25">
      <c r="A36" s="38"/>
      <c r="B36" s="43" t="s">
        <v>26</v>
      </c>
      <c r="C36" s="44" t="s">
        <v>39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6"/>
    </row>
    <row r="37" spans="1:17" ht="15.75" customHeight="1" x14ac:dyDescent="0.25">
      <c r="A37" s="38"/>
      <c r="B37" s="43" t="s">
        <v>27</v>
      </c>
      <c r="C37" s="47"/>
      <c r="D37" s="48" t="s">
        <v>36</v>
      </c>
      <c r="E37" s="49">
        <f>SUM(E39:E40)</f>
        <v>937307</v>
      </c>
      <c r="F37" s="49">
        <f t="shared" ref="F37:Q37" si="4">SUM(F39:F40)</f>
        <v>482908</v>
      </c>
      <c r="G37" s="49">
        <f t="shared" si="4"/>
        <v>454399</v>
      </c>
      <c r="H37" s="49">
        <f t="shared" si="4"/>
        <v>937307</v>
      </c>
      <c r="I37" s="49">
        <f t="shared" si="4"/>
        <v>482908</v>
      </c>
      <c r="J37" s="49">
        <f t="shared" si="4"/>
        <v>0</v>
      </c>
      <c r="K37" s="49">
        <f t="shared" si="4"/>
        <v>0</v>
      </c>
      <c r="L37" s="49">
        <f t="shared" si="4"/>
        <v>482908</v>
      </c>
      <c r="M37" s="49">
        <f t="shared" si="4"/>
        <v>454399</v>
      </c>
      <c r="N37" s="49">
        <f t="shared" si="4"/>
        <v>0</v>
      </c>
      <c r="O37" s="49">
        <f t="shared" si="4"/>
        <v>0</v>
      </c>
      <c r="P37" s="49">
        <f t="shared" si="4"/>
        <v>0</v>
      </c>
      <c r="Q37" s="49">
        <f t="shared" si="4"/>
        <v>454399</v>
      </c>
    </row>
    <row r="38" spans="1:17" ht="15.75" customHeight="1" x14ac:dyDescent="0.25">
      <c r="A38" s="38"/>
      <c r="B38" s="64" t="s">
        <v>5</v>
      </c>
      <c r="C38" s="65"/>
      <c r="D38" s="66" t="s">
        <v>37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8"/>
    </row>
    <row r="39" spans="1:17" ht="15.75" customHeight="1" x14ac:dyDescent="0.25">
      <c r="A39" s="38"/>
      <c r="B39" s="69">
        <v>2019</v>
      </c>
      <c r="C39" s="70"/>
      <c r="D39" s="71"/>
      <c r="E39" s="72">
        <f>F39+G39</f>
        <v>937307</v>
      </c>
      <c r="F39" s="72">
        <f>I39</f>
        <v>482908</v>
      </c>
      <c r="G39" s="72">
        <f>M39</f>
        <v>454399</v>
      </c>
      <c r="H39" s="72">
        <f>I39+M39</f>
        <v>937307</v>
      </c>
      <c r="I39" s="72">
        <f>L39</f>
        <v>482908</v>
      </c>
      <c r="J39" s="72"/>
      <c r="K39" s="72"/>
      <c r="L39" s="72">
        <v>482908</v>
      </c>
      <c r="M39" s="72">
        <f>Q39</f>
        <v>454399</v>
      </c>
      <c r="N39" s="72"/>
      <c r="O39" s="72"/>
      <c r="P39" s="72">
        <v>0</v>
      </c>
      <c r="Q39" s="73">
        <v>454399</v>
      </c>
    </row>
    <row r="40" spans="1:17" ht="15.75" customHeight="1" thickBot="1" x14ac:dyDescent="0.3">
      <c r="A40" s="57"/>
      <c r="B40" s="74">
        <v>2020</v>
      </c>
      <c r="C40" s="75"/>
      <c r="D40" s="76"/>
      <c r="E40" s="61">
        <f>F40+G40</f>
        <v>0</v>
      </c>
      <c r="F40" s="61">
        <v>0</v>
      </c>
      <c r="G40" s="61">
        <v>0</v>
      </c>
      <c r="H40" s="61">
        <f>I40+M40</f>
        <v>0</v>
      </c>
      <c r="I40" s="61">
        <f>L40</f>
        <v>0</v>
      </c>
      <c r="J40" s="61">
        <v>0</v>
      </c>
      <c r="K40" s="61">
        <v>0</v>
      </c>
      <c r="L40" s="61">
        <v>0</v>
      </c>
      <c r="M40" s="61">
        <f>N40+O40+P40+Q40</f>
        <v>0</v>
      </c>
      <c r="N40" s="61">
        <v>0</v>
      </c>
      <c r="O40" s="61">
        <v>0</v>
      </c>
      <c r="P40" s="61">
        <v>0</v>
      </c>
      <c r="Q40" s="77">
        <v>0</v>
      </c>
    </row>
    <row r="41" spans="1:17" ht="15.75" customHeight="1" x14ac:dyDescent="0.25">
      <c r="A41" s="33" t="s">
        <v>56</v>
      </c>
      <c r="B41" s="34" t="s">
        <v>23</v>
      </c>
      <c r="C41" s="35" t="s">
        <v>31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7"/>
    </row>
    <row r="42" spans="1:17" ht="15.75" customHeight="1" x14ac:dyDescent="0.25">
      <c r="A42" s="38"/>
      <c r="B42" s="39" t="s">
        <v>24</v>
      </c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2"/>
    </row>
    <row r="43" spans="1:17" ht="15.75" customHeight="1" x14ac:dyDescent="0.25">
      <c r="A43" s="38"/>
      <c r="B43" s="39" t="s">
        <v>25</v>
      </c>
      <c r="C43" s="40" t="s">
        <v>35</v>
      </c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2"/>
    </row>
    <row r="44" spans="1:17" ht="15.75" customHeight="1" x14ac:dyDescent="0.25">
      <c r="A44" s="38"/>
      <c r="B44" s="43" t="s">
        <v>26</v>
      </c>
      <c r="C44" s="44" t="s">
        <v>38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6"/>
    </row>
    <row r="45" spans="1:17" ht="15.75" customHeight="1" x14ac:dyDescent="0.25">
      <c r="A45" s="38"/>
      <c r="B45" s="43" t="s">
        <v>27</v>
      </c>
      <c r="C45" s="47"/>
      <c r="D45" s="48" t="s">
        <v>36</v>
      </c>
      <c r="E45" s="49">
        <f>SUM(E47:E48)</f>
        <v>104577</v>
      </c>
      <c r="F45" s="49">
        <f t="shared" ref="F45:Q45" si="5">SUM(F47:F48)</f>
        <v>53919</v>
      </c>
      <c r="G45" s="49">
        <f t="shared" si="5"/>
        <v>50658</v>
      </c>
      <c r="H45" s="49">
        <f t="shared" si="5"/>
        <v>104577</v>
      </c>
      <c r="I45" s="49">
        <f t="shared" si="5"/>
        <v>53919</v>
      </c>
      <c r="J45" s="49">
        <f t="shared" si="5"/>
        <v>0</v>
      </c>
      <c r="K45" s="49">
        <f t="shared" si="5"/>
        <v>0</v>
      </c>
      <c r="L45" s="49">
        <f t="shared" si="5"/>
        <v>53919</v>
      </c>
      <c r="M45" s="49">
        <f t="shared" si="5"/>
        <v>50658</v>
      </c>
      <c r="N45" s="49">
        <f t="shared" si="5"/>
        <v>0</v>
      </c>
      <c r="O45" s="49">
        <f t="shared" si="5"/>
        <v>0</v>
      </c>
      <c r="P45" s="49">
        <f t="shared" si="5"/>
        <v>0</v>
      </c>
      <c r="Q45" s="49">
        <f t="shared" si="5"/>
        <v>50658</v>
      </c>
    </row>
    <row r="46" spans="1:17" ht="15.75" customHeight="1" x14ac:dyDescent="0.25">
      <c r="A46" s="38"/>
      <c r="B46" s="64" t="s">
        <v>5</v>
      </c>
      <c r="C46" s="65"/>
      <c r="D46" s="66" t="s">
        <v>37</v>
      </c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8"/>
    </row>
    <row r="47" spans="1:17" ht="15.75" customHeight="1" x14ac:dyDescent="0.25">
      <c r="A47" s="38"/>
      <c r="B47" s="69">
        <v>2019</v>
      </c>
      <c r="C47" s="70"/>
      <c r="D47" s="71"/>
      <c r="E47" s="72">
        <f>F47+G47</f>
        <v>104577</v>
      </c>
      <c r="F47" s="72">
        <v>53919</v>
      </c>
      <c r="G47" s="72">
        <v>50658</v>
      </c>
      <c r="H47" s="72">
        <f>I47+M47</f>
        <v>104577</v>
      </c>
      <c r="I47" s="72">
        <f>L47</f>
        <v>53919</v>
      </c>
      <c r="J47" s="72"/>
      <c r="K47" s="72"/>
      <c r="L47" s="72">
        <v>53919</v>
      </c>
      <c r="M47" s="72">
        <f>Q47</f>
        <v>50658</v>
      </c>
      <c r="N47" s="72"/>
      <c r="O47" s="72"/>
      <c r="P47" s="72">
        <v>0</v>
      </c>
      <c r="Q47" s="73">
        <v>50658</v>
      </c>
    </row>
    <row r="48" spans="1:17" ht="15.75" customHeight="1" thickBot="1" x14ac:dyDescent="0.3">
      <c r="A48" s="57"/>
      <c r="B48" s="74">
        <v>2020</v>
      </c>
      <c r="C48" s="75"/>
      <c r="D48" s="76"/>
      <c r="E48" s="61">
        <f>F48+G48</f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f>N48+O48+P48+Q48</f>
        <v>0</v>
      </c>
      <c r="N48" s="61">
        <v>0</v>
      </c>
      <c r="O48" s="61">
        <v>0</v>
      </c>
      <c r="P48" s="61">
        <v>0</v>
      </c>
      <c r="Q48" s="77">
        <v>0</v>
      </c>
    </row>
    <row r="49" spans="1:17" ht="21" customHeight="1" x14ac:dyDescent="0.25">
      <c r="A49" s="33" t="s">
        <v>57</v>
      </c>
      <c r="B49" s="34" t="s">
        <v>23</v>
      </c>
      <c r="C49" s="35" t="s">
        <v>31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7"/>
    </row>
    <row r="50" spans="1:17" ht="21" customHeight="1" x14ac:dyDescent="0.25">
      <c r="A50" s="38"/>
      <c r="B50" s="39" t="s">
        <v>24</v>
      </c>
      <c r="C50" s="40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2"/>
    </row>
    <row r="51" spans="1:17" ht="21" customHeight="1" x14ac:dyDescent="0.25">
      <c r="A51" s="38"/>
      <c r="B51" s="39" t="s">
        <v>25</v>
      </c>
      <c r="C51" s="40" t="s">
        <v>35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2"/>
    </row>
    <row r="52" spans="1:17" ht="21" customHeight="1" x14ac:dyDescent="0.25">
      <c r="A52" s="38"/>
      <c r="B52" s="43" t="s">
        <v>26</v>
      </c>
      <c r="C52" s="44" t="s">
        <v>59</v>
      </c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6"/>
    </row>
    <row r="53" spans="1:17" ht="21" customHeight="1" x14ac:dyDescent="0.25">
      <c r="A53" s="38"/>
      <c r="B53" s="43" t="s">
        <v>27</v>
      </c>
      <c r="C53" s="47"/>
      <c r="D53" s="48" t="s">
        <v>36</v>
      </c>
      <c r="E53" s="49">
        <f>SUM(E55:E56)</f>
        <v>1028112</v>
      </c>
      <c r="F53" s="49">
        <f t="shared" ref="F53:Q53" si="6">SUM(F55:F56)</f>
        <v>1015020</v>
      </c>
      <c r="G53" s="49">
        <f t="shared" si="6"/>
        <v>13092</v>
      </c>
      <c r="H53" s="49">
        <f t="shared" si="6"/>
        <v>1028112</v>
      </c>
      <c r="I53" s="49">
        <f t="shared" si="6"/>
        <v>1015020</v>
      </c>
      <c r="J53" s="49">
        <f t="shared" si="6"/>
        <v>0</v>
      </c>
      <c r="K53" s="49">
        <f t="shared" si="6"/>
        <v>0</v>
      </c>
      <c r="L53" s="49">
        <f t="shared" si="6"/>
        <v>1015020</v>
      </c>
      <c r="M53" s="49">
        <f t="shared" si="6"/>
        <v>13092</v>
      </c>
      <c r="N53" s="49">
        <f t="shared" si="6"/>
        <v>0</v>
      </c>
      <c r="O53" s="49">
        <f t="shared" si="6"/>
        <v>0</v>
      </c>
      <c r="P53" s="49">
        <f t="shared" si="6"/>
        <v>0</v>
      </c>
      <c r="Q53" s="49">
        <f t="shared" si="6"/>
        <v>13092</v>
      </c>
    </row>
    <row r="54" spans="1:17" ht="21" customHeight="1" x14ac:dyDescent="0.25">
      <c r="A54" s="38"/>
      <c r="B54" s="78" t="s">
        <v>5</v>
      </c>
      <c r="C54" s="79"/>
      <c r="D54" s="80" t="s">
        <v>37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2"/>
    </row>
    <row r="55" spans="1:17" ht="21" customHeight="1" x14ac:dyDescent="0.25">
      <c r="A55" s="38"/>
      <c r="B55" s="83">
        <v>2019</v>
      </c>
      <c r="C55" s="84"/>
      <c r="D55" s="85"/>
      <c r="E55" s="72">
        <f>F55+G55</f>
        <v>1028112</v>
      </c>
      <c r="F55" s="72">
        <v>1015020</v>
      </c>
      <c r="G55" s="72">
        <v>13092</v>
      </c>
      <c r="H55" s="72">
        <f>I55+M55</f>
        <v>1028112</v>
      </c>
      <c r="I55" s="72">
        <f>L55</f>
        <v>1015020</v>
      </c>
      <c r="J55" s="72"/>
      <c r="K55" s="72"/>
      <c r="L55" s="72">
        <v>1015020</v>
      </c>
      <c r="M55" s="72">
        <f>Q55</f>
        <v>13092</v>
      </c>
      <c r="N55" s="72"/>
      <c r="O55" s="72"/>
      <c r="P55" s="72">
        <v>0</v>
      </c>
      <c r="Q55" s="73">
        <v>13092</v>
      </c>
    </row>
    <row r="56" spans="1:17" ht="21" customHeight="1" thickBot="1" x14ac:dyDescent="0.3">
      <c r="A56" s="57"/>
      <c r="B56" s="74">
        <v>2020</v>
      </c>
      <c r="C56" s="75"/>
      <c r="D56" s="76"/>
      <c r="E56" s="61">
        <f>F56+G56</f>
        <v>0</v>
      </c>
      <c r="F56" s="61">
        <v>0</v>
      </c>
      <c r="G56" s="61">
        <v>0</v>
      </c>
      <c r="H56" s="61">
        <v>0</v>
      </c>
      <c r="I56" s="61">
        <v>0</v>
      </c>
      <c r="J56" s="61">
        <v>0</v>
      </c>
      <c r="K56" s="61">
        <v>0</v>
      </c>
      <c r="L56" s="61">
        <v>0</v>
      </c>
      <c r="M56" s="61">
        <f>N56+O56+P56+Q56</f>
        <v>0</v>
      </c>
      <c r="N56" s="61">
        <v>0</v>
      </c>
      <c r="O56" s="61">
        <v>0</v>
      </c>
      <c r="P56" s="61">
        <v>0</v>
      </c>
      <c r="Q56" s="77">
        <v>0</v>
      </c>
    </row>
    <row r="57" spans="1:17" ht="24" customHeight="1" x14ac:dyDescent="0.25">
      <c r="A57" s="33" t="s">
        <v>58</v>
      </c>
      <c r="B57" s="34" t="s">
        <v>23</v>
      </c>
      <c r="C57" s="35" t="s">
        <v>31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7"/>
    </row>
    <row r="58" spans="1:17" ht="24" customHeight="1" x14ac:dyDescent="0.25">
      <c r="A58" s="38"/>
      <c r="B58" s="39" t="s">
        <v>24</v>
      </c>
      <c r="C58" s="40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2"/>
    </row>
    <row r="59" spans="1:17" ht="24" customHeight="1" x14ac:dyDescent="0.25">
      <c r="A59" s="38"/>
      <c r="B59" s="39" t="s">
        <v>25</v>
      </c>
      <c r="C59" s="40" t="s">
        <v>32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2"/>
    </row>
    <row r="60" spans="1:17" ht="24" customHeight="1" x14ac:dyDescent="0.25">
      <c r="A60" s="38"/>
      <c r="B60" s="43" t="s">
        <v>26</v>
      </c>
      <c r="C60" s="44" t="s">
        <v>55</v>
      </c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6"/>
    </row>
    <row r="61" spans="1:17" ht="24" customHeight="1" x14ac:dyDescent="0.25">
      <c r="A61" s="38"/>
      <c r="B61" s="43" t="s">
        <v>27</v>
      </c>
      <c r="C61" s="47"/>
      <c r="D61" s="48">
        <v>600</v>
      </c>
      <c r="E61" s="49">
        <f>SUM(E63:E64)</f>
        <v>2796600</v>
      </c>
      <c r="F61" s="49">
        <f t="shared" ref="F61:Q61" si="7">SUM(F63:F64)</f>
        <v>1017124</v>
      </c>
      <c r="G61" s="49">
        <f t="shared" si="7"/>
        <v>1779476</v>
      </c>
      <c r="H61" s="49">
        <f t="shared" si="7"/>
        <v>2796600</v>
      </c>
      <c r="I61" s="49">
        <f t="shared" si="7"/>
        <v>1017124</v>
      </c>
      <c r="J61" s="49">
        <f t="shared" si="7"/>
        <v>0</v>
      </c>
      <c r="K61" s="49">
        <f t="shared" si="7"/>
        <v>0</v>
      </c>
      <c r="L61" s="49">
        <f t="shared" si="7"/>
        <v>1017124</v>
      </c>
      <c r="M61" s="49">
        <f t="shared" si="7"/>
        <v>1779476</v>
      </c>
      <c r="N61" s="49">
        <f t="shared" si="7"/>
        <v>0</v>
      </c>
      <c r="O61" s="49">
        <f t="shared" si="7"/>
        <v>0</v>
      </c>
      <c r="P61" s="49">
        <f t="shared" si="7"/>
        <v>0</v>
      </c>
      <c r="Q61" s="49">
        <f t="shared" si="7"/>
        <v>1779476</v>
      </c>
    </row>
    <row r="62" spans="1:17" ht="24" customHeight="1" x14ac:dyDescent="0.25">
      <c r="A62" s="38"/>
      <c r="B62" s="64" t="s">
        <v>5</v>
      </c>
      <c r="C62" s="65"/>
      <c r="D62" s="66">
        <v>60016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8"/>
    </row>
    <row r="63" spans="1:17" ht="24" customHeight="1" x14ac:dyDescent="0.25">
      <c r="A63" s="38"/>
      <c r="B63" s="69">
        <v>2019</v>
      </c>
      <c r="C63" s="70"/>
      <c r="D63" s="71"/>
      <c r="E63" s="72">
        <f>F63+G63</f>
        <v>2796600</v>
      </c>
      <c r="F63" s="72">
        <v>1017124</v>
      </c>
      <c r="G63" s="72">
        <v>1779476</v>
      </c>
      <c r="H63" s="72">
        <f>I63+M63</f>
        <v>2796600</v>
      </c>
      <c r="I63" s="72">
        <f>L63</f>
        <v>1017124</v>
      </c>
      <c r="J63" s="72"/>
      <c r="K63" s="72"/>
      <c r="L63" s="72">
        <v>1017124</v>
      </c>
      <c r="M63" s="72">
        <f>Q63</f>
        <v>1779476</v>
      </c>
      <c r="N63" s="72"/>
      <c r="O63" s="72"/>
      <c r="P63" s="72">
        <v>0</v>
      </c>
      <c r="Q63" s="73">
        <v>1779476</v>
      </c>
    </row>
    <row r="64" spans="1:17" ht="24" customHeight="1" thickBot="1" x14ac:dyDescent="0.3">
      <c r="A64" s="57"/>
      <c r="B64" s="74">
        <v>2020</v>
      </c>
      <c r="C64" s="75"/>
      <c r="D64" s="76"/>
      <c r="E64" s="61">
        <f>F64+G64</f>
        <v>0</v>
      </c>
      <c r="F64" s="61">
        <v>0</v>
      </c>
      <c r="G64" s="61">
        <v>0</v>
      </c>
      <c r="H64" s="61">
        <v>0</v>
      </c>
      <c r="I64" s="61">
        <v>0</v>
      </c>
      <c r="J64" s="61">
        <v>0</v>
      </c>
      <c r="K64" s="61">
        <v>0</v>
      </c>
      <c r="L64" s="61">
        <v>0</v>
      </c>
      <c r="M64" s="61">
        <f>N64+O64+P64+Q64</f>
        <v>0</v>
      </c>
      <c r="N64" s="61">
        <v>0</v>
      </c>
      <c r="O64" s="61">
        <v>0</v>
      </c>
      <c r="P64" s="61">
        <v>0</v>
      </c>
      <c r="Q64" s="77">
        <v>0</v>
      </c>
    </row>
    <row r="65" spans="1:17" s="10" customFormat="1" ht="38.25" customHeight="1" thickBot="1" x14ac:dyDescent="0.25">
      <c r="A65" s="28">
        <v>2</v>
      </c>
      <c r="B65" s="29" t="s">
        <v>40</v>
      </c>
      <c r="C65" s="86" t="s">
        <v>22</v>
      </c>
      <c r="D65" s="87"/>
      <c r="E65" s="32">
        <f>E77+E70</f>
        <v>92370</v>
      </c>
      <c r="F65" s="32">
        <f t="shared" ref="F65:Q65" si="8">F77+F70</f>
        <v>11729.779999999999</v>
      </c>
      <c r="G65" s="32">
        <f t="shared" si="8"/>
        <v>80640.22</v>
      </c>
      <c r="H65" s="32">
        <f t="shared" si="8"/>
        <v>92370</v>
      </c>
      <c r="I65" s="32">
        <f t="shared" si="8"/>
        <v>11729.779999999999</v>
      </c>
      <c r="J65" s="32">
        <f t="shared" si="8"/>
        <v>0</v>
      </c>
      <c r="K65" s="32">
        <f t="shared" si="8"/>
        <v>0</v>
      </c>
      <c r="L65" s="32">
        <f t="shared" si="8"/>
        <v>11729.779999999999</v>
      </c>
      <c r="M65" s="32">
        <f t="shared" si="8"/>
        <v>80640.22</v>
      </c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80640.22</v>
      </c>
    </row>
    <row r="66" spans="1:17" s="10" customFormat="1" ht="22.5" customHeight="1" x14ac:dyDescent="0.25">
      <c r="A66" s="88">
        <v>2.1</v>
      </c>
      <c r="B66" s="89" t="s">
        <v>23</v>
      </c>
      <c r="C66" s="90" t="s">
        <v>42</v>
      </c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2"/>
    </row>
    <row r="67" spans="1:17" s="10" customFormat="1" ht="22.5" customHeight="1" x14ac:dyDescent="0.25">
      <c r="A67" s="93"/>
      <c r="B67" s="94" t="s">
        <v>24</v>
      </c>
      <c r="C67" s="95" t="s">
        <v>41</v>
      </c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7"/>
    </row>
    <row r="68" spans="1:17" s="10" customFormat="1" ht="22.5" customHeight="1" x14ac:dyDescent="0.25">
      <c r="A68" s="93"/>
      <c r="B68" s="94" t="s">
        <v>25</v>
      </c>
      <c r="C68" s="95" t="s">
        <v>43</v>
      </c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7"/>
    </row>
    <row r="69" spans="1:17" s="10" customFormat="1" ht="22.5" customHeight="1" x14ac:dyDescent="0.2">
      <c r="A69" s="93"/>
      <c r="B69" s="98" t="s">
        <v>26</v>
      </c>
      <c r="C69" s="99" t="s">
        <v>44</v>
      </c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1"/>
    </row>
    <row r="70" spans="1:17" s="10" customFormat="1" ht="22.5" customHeight="1" x14ac:dyDescent="0.2">
      <c r="A70" s="93"/>
      <c r="B70" s="98" t="s">
        <v>27</v>
      </c>
      <c r="C70" s="98"/>
      <c r="D70" s="102">
        <v>853</v>
      </c>
      <c r="E70" s="103">
        <f t="shared" ref="E70:Q70" si="9">SUM(E71:E72)</f>
        <v>47250</v>
      </c>
      <c r="F70" s="103">
        <f t="shared" si="9"/>
        <v>4961.78</v>
      </c>
      <c r="G70" s="103">
        <f t="shared" si="9"/>
        <v>42288.22</v>
      </c>
      <c r="H70" s="103">
        <f t="shared" si="9"/>
        <v>47250</v>
      </c>
      <c r="I70" s="103">
        <f t="shared" si="9"/>
        <v>4961.78</v>
      </c>
      <c r="J70" s="103">
        <f t="shared" si="9"/>
        <v>0</v>
      </c>
      <c r="K70" s="103">
        <f t="shared" si="9"/>
        <v>0</v>
      </c>
      <c r="L70" s="103">
        <f t="shared" si="9"/>
        <v>4961.78</v>
      </c>
      <c r="M70" s="103">
        <f t="shared" si="9"/>
        <v>42288.22</v>
      </c>
      <c r="N70" s="103">
        <f t="shared" si="9"/>
        <v>0</v>
      </c>
      <c r="O70" s="103">
        <f t="shared" si="9"/>
        <v>0</v>
      </c>
      <c r="P70" s="103">
        <f t="shared" si="9"/>
        <v>0</v>
      </c>
      <c r="Q70" s="103">
        <f t="shared" si="9"/>
        <v>42288.22</v>
      </c>
    </row>
    <row r="71" spans="1:17" s="10" customFormat="1" ht="22.5" customHeight="1" x14ac:dyDescent="0.25">
      <c r="A71" s="93"/>
      <c r="B71" s="104">
        <v>2019</v>
      </c>
      <c r="C71" s="105"/>
      <c r="D71" s="106">
        <v>85395</v>
      </c>
      <c r="E71" s="107">
        <f>F71+G71</f>
        <v>47250</v>
      </c>
      <c r="F71" s="107">
        <v>4961.78</v>
      </c>
      <c r="G71" s="108">
        <v>42288.22</v>
      </c>
      <c r="H71" s="108">
        <f>I71+M71</f>
        <v>47250</v>
      </c>
      <c r="I71" s="108">
        <f t="shared" ref="I71:I72" si="10">J71+K71+L71</f>
        <v>4961.78</v>
      </c>
      <c r="J71" s="109"/>
      <c r="K71" s="109"/>
      <c r="L71" s="110">
        <v>4961.78</v>
      </c>
      <c r="M71" s="108">
        <f t="shared" ref="M71:M72" si="11">N71+O71+P71+Q71</f>
        <v>42288.22</v>
      </c>
      <c r="N71" s="109"/>
      <c r="O71" s="109"/>
      <c r="P71" s="109"/>
      <c r="Q71" s="111">
        <v>42288.22</v>
      </c>
    </row>
    <row r="72" spans="1:17" s="10" customFormat="1" ht="22.5" customHeight="1" thickBot="1" x14ac:dyDescent="0.3">
      <c r="A72" s="93"/>
      <c r="B72" s="104">
        <v>2020</v>
      </c>
      <c r="C72" s="105"/>
      <c r="D72" s="106"/>
      <c r="E72" s="107">
        <f t="shared" ref="E72" si="12">F72+G72</f>
        <v>0</v>
      </c>
      <c r="F72" s="107">
        <v>0</v>
      </c>
      <c r="G72" s="108">
        <v>0</v>
      </c>
      <c r="H72" s="108">
        <f t="shared" ref="H72" si="13">I72+M72</f>
        <v>0</v>
      </c>
      <c r="I72" s="108">
        <f t="shared" si="10"/>
        <v>0</v>
      </c>
      <c r="J72" s="109"/>
      <c r="K72" s="109"/>
      <c r="L72" s="110">
        <v>0</v>
      </c>
      <c r="M72" s="108">
        <f t="shared" si="11"/>
        <v>0</v>
      </c>
      <c r="N72" s="109"/>
      <c r="O72" s="109"/>
      <c r="P72" s="109"/>
      <c r="Q72" s="111">
        <v>0</v>
      </c>
    </row>
    <row r="73" spans="1:17" ht="21.75" customHeight="1" x14ac:dyDescent="0.25">
      <c r="A73" s="88" t="s">
        <v>52</v>
      </c>
      <c r="B73" s="89" t="s">
        <v>23</v>
      </c>
      <c r="C73" s="90" t="s">
        <v>49</v>
      </c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2"/>
    </row>
    <row r="74" spans="1:17" ht="21.75" customHeight="1" x14ac:dyDescent="0.25">
      <c r="A74" s="93"/>
      <c r="B74" s="94" t="s">
        <v>24</v>
      </c>
      <c r="C74" s="95" t="s">
        <v>50</v>
      </c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7"/>
    </row>
    <row r="75" spans="1:17" ht="21.75" customHeight="1" x14ac:dyDescent="0.25">
      <c r="A75" s="93"/>
      <c r="B75" s="94" t="s">
        <v>25</v>
      </c>
      <c r="C75" s="95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7"/>
    </row>
    <row r="76" spans="1:17" s="9" customFormat="1" ht="21.75" customHeight="1" x14ac:dyDescent="0.2">
      <c r="A76" s="93"/>
      <c r="B76" s="98" t="s">
        <v>26</v>
      </c>
      <c r="C76" s="99" t="s">
        <v>51</v>
      </c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1"/>
    </row>
    <row r="77" spans="1:17" s="9" customFormat="1" ht="21.75" customHeight="1" x14ac:dyDescent="0.2">
      <c r="A77" s="93"/>
      <c r="B77" s="98" t="s">
        <v>27</v>
      </c>
      <c r="C77" s="98"/>
      <c r="D77" s="102">
        <v>853</v>
      </c>
      <c r="E77" s="103">
        <f t="shared" ref="E77:Q77" si="14">SUM(E78:E79)</f>
        <v>45120</v>
      </c>
      <c r="F77" s="103">
        <f t="shared" si="14"/>
        <v>6768</v>
      </c>
      <c r="G77" s="103">
        <f t="shared" si="14"/>
        <v>38352</v>
      </c>
      <c r="H77" s="103">
        <f t="shared" si="14"/>
        <v>45120</v>
      </c>
      <c r="I77" s="103">
        <f t="shared" si="14"/>
        <v>6768</v>
      </c>
      <c r="J77" s="103">
        <f t="shared" si="14"/>
        <v>0</v>
      </c>
      <c r="K77" s="103">
        <f t="shared" si="14"/>
        <v>0</v>
      </c>
      <c r="L77" s="103">
        <f t="shared" si="14"/>
        <v>6768</v>
      </c>
      <c r="M77" s="103">
        <f t="shared" si="14"/>
        <v>38352</v>
      </c>
      <c r="N77" s="103">
        <f t="shared" si="14"/>
        <v>0</v>
      </c>
      <c r="O77" s="103">
        <f t="shared" si="14"/>
        <v>0</v>
      </c>
      <c r="P77" s="103">
        <f t="shared" si="14"/>
        <v>0</v>
      </c>
      <c r="Q77" s="103">
        <f t="shared" si="14"/>
        <v>38352</v>
      </c>
    </row>
    <row r="78" spans="1:17" s="9" customFormat="1" ht="21.75" customHeight="1" x14ac:dyDescent="0.25">
      <c r="A78" s="93"/>
      <c r="B78" s="104">
        <v>2019</v>
      </c>
      <c r="C78" s="105"/>
      <c r="D78" s="106">
        <v>85395</v>
      </c>
      <c r="E78" s="107">
        <f t="shared" ref="E78:E79" si="15">F78+G78</f>
        <v>45120</v>
      </c>
      <c r="F78" s="107">
        <v>6768</v>
      </c>
      <c r="G78" s="108">
        <v>38352</v>
      </c>
      <c r="H78" s="108">
        <f t="shared" ref="H78:H79" si="16">I78+M78</f>
        <v>45120</v>
      </c>
      <c r="I78" s="108">
        <f t="shared" ref="I78:I79" si="17">J78+K78+L78</f>
        <v>6768</v>
      </c>
      <c r="J78" s="109"/>
      <c r="K78" s="109"/>
      <c r="L78" s="110">
        <v>6768</v>
      </c>
      <c r="M78" s="108">
        <f t="shared" ref="M78:M79" si="18">N78+O78+P78+Q78</f>
        <v>38352</v>
      </c>
      <c r="N78" s="109"/>
      <c r="O78" s="109"/>
      <c r="P78" s="109"/>
      <c r="Q78" s="111">
        <v>38352</v>
      </c>
    </row>
    <row r="79" spans="1:17" ht="21.75" customHeight="1" thickBot="1" x14ac:dyDescent="0.3">
      <c r="A79" s="93"/>
      <c r="B79" s="104">
        <v>2020</v>
      </c>
      <c r="C79" s="105"/>
      <c r="D79" s="106"/>
      <c r="E79" s="107">
        <f t="shared" si="15"/>
        <v>0</v>
      </c>
      <c r="F79" s="107">
        <v>0</v>
      </c>
      <c r="G79" s="108">
        <v>0</v>
      </c>
      <c r="H79" s="108">
        <f t="shared" si="16"/>
        <v>0</v>
      </c>
      <c r="I79" s="108">
        <f t="shared" si="17"/>
        <v>0</v>
      </c>
      <c r="J79" s="109"/>
      <c r="K79" s="109"/>
      <c r="L79" s="110">
        <v>0</v>
      </c>
      <c r="M79" s="108">
        <f t="shared" si="18"/>
        <v>0</v>
      </c>
      <c r="N79" s="109"/>
      <c r="O79" s="109"/>
      <c r="P79" s="109"/>
      <c r="Q79" s="111">
        <v>0</v>
      </c>
    </row>
    <row r="80" spans="1:17" ht="31.5" customHeight="1" thickTop="1" thickBot="1" x14ac:dyDescent="0.3">
      <c r="A80" s="11"/>
      <c r="B80" s="12" t="s">
        <v>28</v>
      </c>
      <c r="C80" s="12"/>
      <c r="D80" s="12"/>
      <c r="E80" s="13">
        <f t="shared" ref="E80:Q80" si="19">E65+E14</f>
        <v>4991966</v>
      </c>
      <c r="F80" s="13">
        <f t="shared" si="19"/>
        <v>2593700.7799999998</v>
      </c>
      <c r="G80" s="13">
        <f t="shared" si="19"/>
        <v>2398265.2200000002</v>
      </c>
      <c r="H80" s="13">
        <f t="shared" si="19"/>
        <v>4991966</v>
      </c>
      <c r="I80" s="13">
        <f t="shared" si="19"/>
        <v>2593700.7799999998</v>
      </c>
      <c r="J80" s="13">
        <f t="shared" si="19"/>
        <v>0</v>
      </c>
      <c r="K80" s="13">
        <f t="shared" si="19"/>
        <v>0</v>
      </c>
      <c r="L80" s="13">
        <f t="shared" si="19"/>
        <v>2593700.7799999998</v>
      </c>
      <c r="M80" s="13">
        <f t="shared" si="19"/>
        <v>2398265.2200000002</v>
      </c>
      <c r="N80" s="13">
        <f t="shared" si="19"/>
        <v>0</v>
      </c>
      <c r="O80" s="13">
        <f t="shared" si="19"/>
        <v>0</v>
      </c>
      <c r="P80" s="13">
        <f t="shared" si="19"/>
        <v>0</v>
      </c>
      <c r="Q80" s="13">
        <f t="shared" si="19"/>
        <v>2398265.2200000002</v>
      </c>
    </row>
    <row r="81" spans="5:17" ht="15.75" thickTop="1" x14ac:dyDescent="0.25"/>
    <row r="83" spans="5:17" x14ac:dyDescent="0.25"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5" spans="5:17" x14ac:dyDescent="0.25"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8" spans="5:17" x14ac:dyDescent="0.25">
      <c r="H88" s="14"/>
    </row>
    <row r="90" spans="5:17" x14ac:dyDescent="0.25">
      <c r="H90" s="14"/>
    </row>
  </sheetData>
  <mergeCells count="66">
    <mergeCell ref="A49:A56"/>
    <mergeCell ref="C49:Q49"/>
    <mergeCell ref="C50:Q50"/>
    <mergeCell ref="C51:Q51"/>
    <mergeCell ref="C52:Q52"/>
    <mergeCell ref="C65:D65"/>
    <mergeCell ref="A73:A79"/>
    <mergeCell ref="C73:Q73"/>
    <mergeCell ref="C74:Q74"/>
    <mergeCell ref="C75:Q75"/>
    <mergeCell ref="C76:Q76"/>
    <mergeCell ref="A66:A72"/>
    <mergeCell ref="C66:Q66"/>
    <mergeCell ref="C67:Q67"/>
    <mergeCell ref="C68:Q68"/>
    <mergeCell ref="C69:Q69"/>
    <mergeCell ref="C29:Q29"/>
    <mergeCell ref="C30:Q30"/>
    <mergeCell ref="C14:D14"/>
    <mergeCell ref="A33:A40"/>
    <mergeCell ref="C33:Q33"/>
    <mergeCell ref="C34:Q34"/>
    <mergeCell ref="C35:Q35"/>
    <mergeCell ref="C36:Q36"/>
    <mergeCell ref="A5:Q5"/>
    <mergeCell ref="N11:Q11"/>
    <mergeCell ref="A7:A12"/>
    <mergeCell ref="B7:B12"/>
    <mergeCell ref="G8:G12"/>
    <mergeCell ref="M11:M12"/>
    <mergeCell ref="C7:C12"/>
    <mergeCell ref="H8:Q8"/>
    <mergeCell ref="I9:Q9"/>
    <mergeCell ref="M10:Q10"/>
    <mergeCell ref="F8:F12"/>
    <mergeCell ref="H9:H12"/>
    <mergeCell ref="J11:L11"/>
    <mergeCell ref="I10:L10"/>
    <mergeCell ref="D7:D12"/>
    <mergeCell ref="F7:G7"/>
    <mergeCell ref="H7:Q7"/>
    <mergeCell ref="E7:E12"/>
    <mergeCell ref="I11:I12"/>
    <mergeCell ref="A27:A32"/>
    <mergeCell ref="A21:A26"/>
    <mergeCell ref="C21:Q21"/>
    <mergeCell ref="C22:Q22"/>
    <mergeCell ref="C23:Q23"/>
    <mergeCell ref="C24:Q24"/>
    <mergeCell ref="A15:A20"/>
    <mergeCell ref="C15:Q15"/>
    <mergeCell ref="C16:Q16"/>
    <mergeCell ref="C17:Q17"/>
    <mergeCell ref="C18:Q18"/>
    <mergeCell ref="C27:Q27"/>
    <mergeCell ref="C28:Q28"/>
    <mergeCell ref="A41:A48"/>
    <mergeCell ref="C41:Q41"/>
    <mergeCell ref="C42:Q42"/>
    <mergeCell ref="C43:Q43"/>
    <mergeCell ref="C44:Q44"/>
    <mergeCell ref="A57:A64"/>
    <mergeCell ref="C57:Q57"/>
    <mergeCell ref="C58:Q58"/>
    <mergeCell ref="C59:Q59"/>
    <mergeCell ref="C60:Q60"/>
  </mergeCells>
  <phoneticPr fontId="2" type="noConversion"/>
  <pageMargins left="0.70866141732283461" right="0.70866141732283461" top="0.98425196850393704" bottom="0.70866141732283461" header="0.39370078740157483" footer="0.51181102362204722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</vt:lpstr>
      <vt:lpstr>'Zał. 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Stanowisko</dc:creator>
  <cp:lastModifiedBy>Tomasz Kołodziejczyk</cp:lastModifiedBy>
  <cp:lastPrinted>2018-12-20T09:50:16Z</cp:lastPrinted>
  <dcterms:created xsi:type="dcterms:W3CDTF">2006-11-09T07:35:21Z</dcterms:created>
  <dcterms:modified xsi:type="dcterms:W3CDTF">2018-12-20T09:58:45Z</dcterms:modified>
</cp:coreProperties>
</file>