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34\Desktop\2019\SESJE\04.12 Zarządzenie\"/>
    </mc:Choice>
  </mc:AlternateContent>
  <xr:revisionPtr revIDLastSave="0" documentId="13_ncr:1_{C31226BD-56B6-4C84-88FC-F4DE718F8BB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Zał. " sheetId="1" r:id="rId1"/>
  </sheets>
  <definedNames>
    <definedName name="_xlnm.Print_Titles" localSheetId="0">'Zał. '!$7:$13</definedName>
  </definedNames>
  <calcPr calcId="181029"/>
</workbook>
</file>

<file path=xl/calcChain.xml><?xml version="1.0" encoding="utf-8"?>
<calcChain xmlns="http://schemas.openxmlformats.org/spreadsheetml/2006/main">
  <c r="F69" i="1" l="1"/>
  <c r="G69" i="1"/>
  <c r="J69" i="1"/>
  <c r="K69" i="1"/>
  <c r="L69" i="1"/>
  <c r="N69" i="1"/>
  <c r="O69" i="1"/>
  <c r="P69" i="1"/>
  <c r="Q69" i="1"/>
  <c r="E71" i="1"/>
  <c r="E69" i="1" s="1"/>
  <c r="I71" i="1"/>
  <c r="I69" i="1" s="1"/>
  <c r="M71" i="1"/>
  <c r="E72" i="1"/>
  <c r="M72" i="1"/>
  <c r="M69" i="1" l="1"/>
  <c r="H71" i="1"/>
  <c r="H69" i="1" s="1"/>
  <c r="M64" i="1"/>
  <c r="E64" i="1"/>
  <c r="M63" i="1"/>
  <c r="I63" i="1"/>
  <c r="I61" i="1" s="1"/>
  <c r="Q61" i="1"/>
  <c r="P61" i="1"/>
  <c r="O61" i="1"/>
  <c r="N61" i="1"/>
  <c r="L61" i="1"/>
  <c r="K61" i="1"/>
  <c r="J61" i="1"/>
  <c r="G61" i="1"/>
  <c r="M56" i="1"/>
  <c r="E56" i="1"/>
  <c r="M55" i="1"/>
  <c r="M53" i="1" s="1"/>
  <c r="I55" i="1"/>
  <c r="E55" i="1"/>
  <c r="Q53" i="1"/>
  <c r="P53" i="1"/>
  <c r="O53" i="1"/>
  <c r="N53" i="1"/>
  <c r="L53" i="1"/>
  <c r="K53" i="1"/>
  <c r="J53" i="1"/>
  <c r="G53" i="1"/>
  <c r="F53" i="1"/>
  <c r="E53" i="1" l="1"/>
  <c r="H55" i="1"/>
  <c r="H53" i="1" s="1"/>
  <c r="I53" i="1"/>
  <c r="F63" i="1"/>
  <c r="M61" i="1"/>
  <c r="H63" i="1"/>
  <c r="E63" i="1" l="1"/>
  <c r="F61" i="1"/>
  <c r="H61" i="1"/>
  <c r="M32" i="1"/>
  <c r="M31" i="1" s="1"/>
  <c r="I32" i="1"/>
  <c r="I31" i="1" s="1"/>
  <c r="E32" i="1"/>
  <c r="E31" i="1" s="1"/>
  <c r="Q31" i="1"/>
  <c r="P31" i="1"/>
  <c r="O31" i="1"/>
  <c r="N31" i="1"/>
  <c r="L31" i="1"/>
  <c r="K31" i="1"/>
  <c r="J31" i="1"/>
  <c r="G31" i="1"/>
  <c r="F31" i="1"/>
  <c r="E61" i="1" l="1"/>
  <c r="H32" i="1"/>
  <c r="H31" i="1" s="1"/>
  <c r="E79" i="1" l="1"/>
  <c r="M80" i="1" l="1"/>
  <c r="I80" i="1"/>
  <c r="E80" i="1"/>
  <c r="M79" i="1"/>
  <c r="I79" i="1"/>
  <c r="Q78" i="1"/>
  <c r="P78" i="1"/>
  <c r="O78" i="1"/>
  <c r="N78" i="1"/>
  <c r="L78" i="1"/>
  <c r="K78" i="1"/>
  <c r="J78" i="1"/>
  <c r="G78" i="1"/>
  <c r="F78" i="1"/>
  <c r="H79" i="1" l="1"/>
  <c r="M78" i="1"/>
  <c r="H80" i="1"/>
  <c r="E78" i="1"/>
  <c r="I78" i="1"/>
  <c r="E48" i="1"/>
  <c r="M48" i="1"/>
  <c r="M47" i="1"/>
  <c r="I47" i="1"/>
  <c r="Q45" i="1"/>
  <c r="P45" i="1"/>
  <c r="O45" i="1"/>
  <c r="N45" i="1"/>
  <c r="L45" i="1"/>
  <c r="K45" i="1"/>
  <c r="J45" i="1"/>
  <c r="H78" i="1" l="1"/>
  <c r="I45" i="1"/>
  <c r="H47" i="1"/>
  <c r="H45" i="1" s="1"/>
  <c r="G45" i="1"/>
  <c r="M45" i="1"/>
  <c r="F45" i="1"/>
  <c r="E47" i="1" l="1"/>
  <c r="E45" i="1" s="1"/>
  <c r="J37" i="1" l="1"/>
  <c r="J14" i="1" s="1"/>
  <c r="K37" i="1"/>
  <c r="K14" i="1" s="1"/>
  <c r="L37" i="1"/>
  <c r="L14" i="1" s="1"/>
  <c r="N37" i="1"/>
  <c r="N14" i="1" s="1"/>
  <c r="O37" i="1"/>
  <c r="O14" i="1" s="1"/>
  <c r="P37" i="1"/>
  <c r="P14" i="1" s="1"/>
  <c r="Q37" i="1"/>
  <c r="Q14" i="1" s="1"/>
  <c r="M39" i="1" l="1"/>
  <c r="M26" i="1"/>
  <c r="M25" i="1" s="1"/>
  <c r="I26" i="1"/>
  <c r="I25" i="1" s="1"/>
  <c r="E26" i="1"/>
  <c r="E25" i="1" s="1"/>
  <c r="Q25" i="1"/>
  <c r="P25" i="1"/>
  <c r="O25" i="1"/>
  <c r="N25" i="1"/>
  <c r="L25" i="1"/>
  <c r="K25" i="1"/>
  <c r="J25" i="1"/>
  <c r="G25" i="1"/>
  <c r="F25" i="1"/>
  <c r="H26" i="1" l="1"/>
  <c r="H25" i="1" s="1"/>
  <c r="E86" i="1" l="1"/>
  <c r="E87" i="1"/>
  <c r="I86" i="1"/>
  <c r="I87" i="1"/>
  <c r="M86" i="1"/>
  <c r="M87" i="1"/>
  <c r="F85" i="1"/>
  <c r="F73" i="1" s="1"/>
  <c r="Q85" i="1"/>
  <c r="Q73" i="1" s="1"/>
  <c r="P85" i="1"/>
  <c r="P73" i="1" s="1"/>
  <c r="O85" i="1"/>
  <c r="O73" i="1" s="1"/>
  <c r="N85" i="1"/>
  <c r="N73" i="1" s="1"/>
  <c r="L85" i="1"/>
  <c r="L73" i="1" s="1"/>
  <c r="K85" i="1"/>
  <c r="K73" i="1" s="1"/>
  <c r="J85" i="1"/>
  <c r="J73" i="1" s="1"/>
  <c r="M85" i="1" l="1"/>
  <c r="M73" i="1" s="1"/>
  <c r="I85" i="1"/>
  <c r="I73" i="1" s="1"/>
  <c r="H86" i="1"/>
  <c r="E85" i="1"/>
  <c r="E73" i="1" s="1"/>
  <c r="H87" i="1"/>
  <c r="H85" i="1" l="1"/>
  <c r="H73" i="1" s="1"/>
  <c r="G85" i="1"/>
  <c r="G73" i="1" s="1"/>
  <c r="M40" i="1" l="1"/>
  <c r="M37" i="1" s="1"/>
  <c r="M14" i="1" s="1"/>
  <c r="I40" i="1"/>
  <c r="E40" i="1" s="1"/>
  <c r="I39" i="1"/>
  <c r="H39" i="1" s="1"/>
  <c r="I37" i="1" l="1"/>
  <c r="I14" i="1" s="1"/>
  <c r="F39" i="1"/>
  <c r="F37" i="1" s="1"/>
  <c r="F14" i="1" s="1"/>
  <c r="H40" i="1"/>
  <c r="H37" i="1" s="1"/>
  <c r="H14" i="1" s="1"/>
  <c r="G39" i="1"/>
  <c r="G37" i="1" s="1"/>
  <c r="G14" i="1" s="1"/>
  <c r="M20" i="1"/>
  <c r="M19" i="1" s="1"/>
  <c r="I20" i="1"/>
  <c r="H20" i="1" s="1"/>
  <c r="H19" i="1" s="1"/>
  <c r="E20" i="1"/>
  <c r="E19" i="1" s="1"/>
  <c r="F19" i="1"/>
  <c r="G19" i="1"/>
  <c r="J19" i="1"/>
  <c r="K19" i="1"/>
  <c r="L19" i="1"/>
  <c r="N19" i="1"/>
  <c r="O19" i="1"/>
  <c r="P19" i="1"/>
  <c r="Q19" i="1"/>
  <c r="G88" i="1" l="1"/>
  <c r="N88" i="1"/>
  <c r="M88" i="1"/>
  <c r="Q88" i="1"/>
  <c r="P88" i="1"/>
  <c r="K88" i="1"/>
  <c r="L88" i="1"/>
  <c r="O88" i="1"/>
  <c r="J88" i="1"/>
  <c r="E39" i="1"/>
  <c r="E37" i="1" s="1"/>
  <c r="E14" i="1" s="1"/>
  <c r="I19" i="1"/>
  <c r="E88" i="1" l="1"/>
  <c r="H88" i="1"/>
  <c r="F88" i="1"/>
  <c r="I88" i="1"/>
</calcChain>
</file>

<file path=xl/sharedStrings.xml><?xml version="1.0" encoding="utf-8"?>
<sst xmlns="http://schemas.openxmlformats.org/spreadsheetml/2006/main" count="141" uniqueCount="65">
  <si>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</si>
  <si>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</si>
  <si>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</si>
  <si>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</si>
  <si>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</si>
  <si>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</si>
  <si>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</si>
  <si>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</si>
  <si>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</si>
  <si>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</si>
  <si>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</si>
  <si>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</si>
  <si>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</si>
  <si>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</si>
  <si>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</si>
  <si>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</si>
  <si>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</si>
  <si>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</si>
  <si>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</si>
  <si>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</si>
  <si>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</si>
  <si>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</si>
  <si>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</si>
  <si>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</si>
  <si>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</si>
  <si>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</si>
  <si>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</si>
  <si>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</si>
  <si>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Ogółem</t>
  </si>
  <si>
    <t xml:space="preserve">Wydatki* na programy i projekty realizowane ze środków pochodzących z funduszy strukturalnych i Funduszu Spójności oraz pozostałe środki pochodzące ze źródeł zagranicznych nie podlegających zwrotowi. </t>
  </si>
  <si>
    <t>1.1</t>
  </si>
  <si>
    <t>Program Rozwoju Obszarów Wiejskich 2014-2020</t>
  </si>
  <si>
    <t>Budowa lub modernizacja dróg lokalnych</t>
  </si>
  <si>
    <t>Wsparcie na wdrażanie operacji w ramach strategii rozwoju lokalnego kierowanego przez społeczność</t>
  </si>
  <si>
    <t>Rady Gminy Lidzbark Warmiński</t>
  </si>
  <si>
    <t>Wsparcie inwestycji związanych z tworzeniem, ulepszaniem lub rozbudową wszystkich rodzajów małej infrastruktury, w tym inwestycji w energię odnawialną i oszczędzanie energii</t>
  </si>
  <si>
    <t>O10</t>
  </si>
  <si>
    <t>O1010</t>
  </si>
  <si>
    <t>Przebudowa SUW Runowo</t>
  </si>
  <si>
    <t>Przebudowa SUW Kraszewo</t>
  </si>
  <si>
    <t>Wydatki bieżacerazem:</t>
  </si>
  <si>
    <t>Właczenie społeczne</t>
  </si>
  <si>
    <t>Regionalny Program Operacyjny Województwa Warmińsko-Mazurskiego na lata 2014-2020</t>
  </si>
  <si>
    <t>Ułatwienie dostępu do przystepnych cenowo, trwałych oraz wysokiej jakości usług, w tym opieki zdrowotnej i usług socjalnych świadczonych w interesie ogólym</t>
  </si>
  <si>
    <t>Rodzina to siła</t>
  </si>
  <si>
    <t>Przebudowa drogi gminnej Nr 117016N w miejscowości Pilnik Nowosady Etap II</t>
  </si>
  <si>
    <t>Przebudowa drogi gminnej Nr 117030N w miejscowości Morawa</t>
  </si>
  <si>
    <t>z tego: 2018 r.</t>
  </si>
  <si>
    <t>Program operacyjny Polska Cyfrowa na lata 2014-2020</t>
  </si>
  <si>
    <t>Oś 3</t>
  </si>
  <si>
    <t>Ja w internecie</t>
  </si>
  <si>
    <t>2.2</t>
  </si>
  <si>
    <t>Utworzenie infrastruktury rekreacyjnej w postaci placu zabaw w Morawie</t>
  </si>
  <si>
    <t>z tego: 2019 r.</t>
  </si>
  <si>
    <t>Modernizacja i remont drogi publicznej 117016N Pilnik Nowosady Etap II</t>
  </si>
  <si>
    <t>1.3</t>
  </si>
  <si>
    <t>1.4</t>
  </si>
  <si>
    <t>1.5</t>
  </si>
  <si>
    <t>Przebudowa SUW Morawa</t>
  </si>
  <si>
    <t>Przebudowa SUW Babiak</t>
  </si>
  <si>
    <t>z dnia 11 kwietnia 2019r.</t>
  </si>
  <si>
    <t>1.2</t>
  </si>
  <si>
    <t>2.1</t>
  </si>
  <si>
    <t>Załącznik Nr 3</t>
  </si>
  <si>
    <t>do Zarządzenia Nr 59/2019 Wójta Gminy Lidzbark Warmiński z dnia 12 kwietnia 2019r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</si>
</sst>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3" fillId="0" borderId="0" xfId="1" applyFont="1"/>
    <xf numFmtId="0" fontId="3" fillId="0" borderId="0" xfId="0" applyFont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vertical="center" wrapText="1"/>
    </xf>
    <xf numFmtId="4" fontId="5" fillId="0" borderId="34" xfId="1" applyNumberFormat="1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35" xfId="1" applyFont="1" applyBorder="1" applyAlignment="1">
      <alignment wrapText="1"/>
    </xf>
    <xf numFmtId="0" fontId="6" fillId="0" borderId="6" xfId="1" applyFont="1" applyBorder="1" applyAlignment="1">
      <alignment wrapText="1"/>
    </xf>
    <xf numFmtId="0" fontId="7" fillId="0" borderId="6" xfId="1" applyFont="1" applyBorder="1" applyAlignment="1">
      <alignment wrapText="1"/>
    </xf>
    <xf numFmtId="0" fontId="4" fillId="0" borderId="0" xfId="1" applyFont="1"/>
    <xf numFmtId="0" fontId="7" fillId="0" borderId="7" xfId="1" applyFont="1" applyBorder="1" applyAlignment="1">
      <alignment wrapText="1"/>
    </xf>
    <xf numFmtId="0" fontId="7" fillId="0" borderId="2" xfId="1" applyFont="1" applyBorder="1" applyAlignment="1">
      <alignment horizontal="center" wrapText="1"/>
    </xf>
    <xf numFmtId="4" fontId="7" fillId="0" borderId="4" xfId="1" applyNumberFormat="1" applyFont="1" applyBorder="1" applyAlignment="1">
      <alignment wrapText="1"/>
    </xf>
    <xf numFmtId="4" fontId="7" fillId="0" borderId="10" xfId="1" applyNumberFormat="1" applyFont="1" applyBorder="1" applyAlignment="1">
      <alignment wrapText="1"/>
    </xf>
    <xf numFmtId="0" fontId="6" fillId="0" borderId="11" xfId="1" applyFont="1" applyBorder="1" applyAlignment="1">
      <alignment wrapText="1"/>
    </xf>
    <xf numFmtId="0" fontId="6" fillId="0" borderId="12" xfId="1" applyFont="1" applyBorder="1" applyAlignment="1">
      <alignment wrapText="1"/>
    </xf>
    <xf numFmtId="0" fontId="6" fillId="0" borderId="13" xfId="1" applyFont="1" applyBorder="1" applyAlignment="1">
      <alignment horizontal="center" wrapText="1"/>
    </xf>
    <xf numFmtId="4" fontId="6" fillId="0" borderId="14" xfId="1" applyNumberFormat="1" applyFont="1" applyBorder="1" applyAlignment="1">
      <alignment wrapText="1"/>
    </xf>
    <xf numFmtId="4" fontId="7" fillId="0" borderId="14" xfId="1" applyNumberFormat="1" applyFont="1" applyBorder="1" applyAlignment="1">
      <alignment wrapText="1"/>
    </xf>
    <xf numFmtId="4" fontId="7" fillId="0" borderId="15" xfId="1" applyNumberFormat="1" applyFont="1" applyBorder="1" applyAlignment="1">
      <alignment wrapText="1"/>
    </xf>
    <xf numFmtId="0" fontId="6" fillId="0" borderId="40" xfId="1" applyFont="1" applyBorder="1" applyAlignment="1">
      <alignment wrapText="1"/>
    </xf>
    <xf numFmtId="0" fontId="6" fillId="0" borderId="41" xfId="1" applyFont="1" applyBorder="1" applyAlignment="1">
      <alignment wrapText="1"/>
    </xf>
    <xf numFmtId="0" fontId="6" fillId="0" borderId="42" xfId="1" applyFont="1" applyBorder="1" applyAlignment="1">
      <alignment horizontal="center" wrapText="1"/>
    </xf>
    <xf numFmtId="4" fontId="6" fillId="0" borderId="43" xfId="1" applyNumberFormat="1" applyFont="1" applyBorder="1" applyAlignment="1">
      <alignment wrapText="1"/>
    </xf>
    <xf numFmtId="4" fontId="7" fillId="0" borderId="43" xfId="1" applyNumberFormat="1" applyFont="1" applyBorder="1" applyAlignment="1">
      <alignment wrapText="1"/>
    </xf>
    <xf numFmtId="4" fontId="7" fillId="0" borderId="44" xfId="1" applyNumberFormat="1" applyFont="1" applyBorder="1" applyAlignment="1">
      <alignment wrapText="1"/>
    </xf>
    <xf numFmtId="0" fontId="7" fillId="0" borderId="11" xfId="1" applyFont="1" applyBorder="1" applyAlignment="1">
      <alignment wrapText="1"/>
    </xf>
    <xf numFmtId="0" fontId="7" fillId="0" borderId="12" xfId="1" applyFont="1" applyBorder="1" applyAlignment="1">
      <alignment wrapText="1"/>
    </xf>
    <xf numFmtId="0" fontId="7" fillId="0" borderId="13" xfId="1" applyFont="1" applyBorder="1" applyAlignment="1">
      <alignment horizontal="center" wrapText="1"/>
    </xf>
    <xf numFmtId="0" fontId="6" fillId="0" borderId="11" xfId="1" applyFont="1" applyBorder="1" applyAlignment="1">
      <alignment horizontal="left" wrapText="1"/>
    </xf>
    <xf numFmtId="0" fontId="6" fillId="0" borderId="40" xfId="1" applyFont="1" applyBorder="1" applyAlignment="1">
      <alignment horizontal="left" wrapText="1"/>
    </xf>
    <xf numFmtId="4" fontId="6" fillId="0" borderId="44" xfId="1" applyNumberFormat="1" applyFont="1" applyBorder="1" applyAlignment="1">
      <alignment wrapText="1"/>
    </xf>
    <xf numFmtId="0" fontId="4" fillId="0" borderId="0" xfId="1" applyFont="1" applyAlignment="1">
      <alignment vertical="center"/>
    </xf>
    <xf numFmtId="0" fontId="6" fillId="0" borderId="46" xfId="1" applyFont="1" applyBorder="1"/>
    <xf numFmtId="0" fontId="6" fillId="0" borderId="2" xfId="1" applyFont="1" applyBorder="1"/>
    <xf numFmtId="0" fontId="7" fillId="0" borderId="2" xfId="1" applyFont="1" applyBorder="1"/>
    <xf numFmtId="0" fontId="7" fillId="0" borderId="2" xfId="1" applyFont="1" applyBorder="1" applyAlignment="1">
      <alignment horizontal="center"/>
    </xf>
    <xf numFmtId="4" fontId="7" fillId="0" borderId="4" xfId="1" applyNumberFormat="1" applyFont="1" applyBorder="1"/>
    <xf numFmtId="4" fontId="6" fillId="0" borderId="2" xfId="1" applyNumberFormat="1" applyFont="1" applyBorder="1"/>
    <xf numFmtId="4" fontId="6" fillId="0" borderId="4" xfId="1" applyNumberFormat="1" applyFont="1" applyBorder="1"/>
    <xf numFmtId="0" fontId="6" fillId="0" borderId="13" xfId="1" applyFont="1" applyBorder="1" applyAlignment="1">
      <alignment horizontal="left"/>
    </xf>
    <xf numFmtId="0" fontId="6" fillId="0" borderId="13" xfId="1" applyFont="1" applyBorder="1"/>
    <xf numFmtId="0" fontId="6" fillId="0" borderId="13" xfId="1" applyFont="1" applyBorder="1" applyAlignment="1">
      <alignment horizontal="center"/>
    </xf>
    <xf numFmtId="3" fontId="6" fillId="0" borderId="14" xfId="1" applyNumberFormat="1" applyFont="1" applyBorder="1"/>
    <xf numFmtId="4" fontId="6" fillId="0" borderId="14" xfId="1" applyNumberFormat="1" applyFont="1" applyBorder="1"/>
    <xf numFmtId="4" fontId="6" fillId="0" borderId="54" xfId="1" applyNumberFormat="1" applyFont="1" applyBorder="1"/>
    <xf numFmtId="0" fontId="4" fillId="0" borderId="16" xfId="1" applyFont="1" applyBorder="1"/>
    <xf numFmtId="0" fontId="8" fillId="2" borderId="17" xfId="1" applyFont="1" applyFill="1" applyBorder="1"/>
    <xf numFmtId="4" fontId="8" fillId="2" borderId="17" xfId="1" applyNumberFormat="1" applyFont="1" applyFill="1" applyBorder="1"/>
    <xf numFmtId="4" fontId="3" fillId="0" borderId="0" xfId="1" applyNumberFormat="1" applyFont="1"/>
    <xf numFmtId="4" fontId="9" fillId="0" borderId="0" xfId="1" applyNumberFormat="1" applyFont="1"/>
    <xf numFmtId="0" fontId="6" fillId="0" borderId="59" xfId="1" applyFont="1" applyBorder="1" applyAlignment="1">
      <alignment wrapText="1"/>
    </xf>
    <xf numFmtId="0" fontId="6" fillId="0" borderId="43" xfId="1" applyFont="1" applyBorder="1" applyAlignment="1">
      <alignment horizontal="center" wrapText="1"/>
    </xf>
    <xf numFmtId="4" fontId="6" fillId="0" borderId="57" xfId="1" applyNumberFormat="1" applyFont="1" applyBorder="1" applyAlignment="1">
      <alignment wrapText="1"/>
    </xf>
    <xf numFmtId="4" fontId="6" fillId="0" borderId="58" xfId="1" applyNumberFormat="1" applyFont="1" applyBorder="1" applyAlignment="1">
      <alignment wrapText="1"/>
    </xf>
    <xf numFmtId="4" fontId="7" fillId="0" borderId="13" xfId="1" applyNumberFormat="1" applyFont="1" applyBorder="1" applyAlignment="1">
      <alignment wrapText="1"/>
    </xf>
    <xf numFmtId="4" fontId="7" fillId="0" borderId="60" xfId="1" applyNumberFormat="1" applyFont="1" applyBorder="1" applyAlignment="1">
      <alignment wrapText="1"/>
    </xf>
    <xf numFmtId="0" fontId="6" fillId="0" borderId="55" xfId="1" applyFont="1" applyBorder="1" applyAlignment="1">
      <alignment wrapText="1"/>
    </xf>
    <xf numFmtId="0" fontId="6" fillId="0" borderId="56" xfId="1" applyFont="1" applyBorder="1" applyAlignment="1">
      <alignment horizontal="center" wrapText="1"/>
    </xf>
    <xf numFmtId="0" fontId="6" fillId="0" borderId="63" xfId="1" applyFont="1" applyBorder="1" applyAlignment="1">
      <alignment horizontal="left" wrapText="1"/>
    </xf>
    <xf numFmtId="0" fontId="6" fillId="0" borderId="64" xfId="1" applyFont="1" applyBorder="1" applyAlignment="1">
      <alignment wrapText="1"/>
    </xf>
    <xf numFmtId="0" fontId="6" fillId="0" borderId="57" xfId="1" applyFont="1" applyBorder="1" applyAlignment="1">
      <alignment horizontal="center" wrapText="1"/>
    </xf>
    <xf numFmtId="0" fontId="7" fillId="0" borderId="52" xfId="1" applyFont="1" applyBorder="1" applyAlignment="1">
      <alignment wrapText="1"/>
    </xf>
    <xf numFmtId="0" fontId="7" fillId="0" borderId="55" xfId="1" applyFont="1" applyBorder="1" applyAlignment="1">
      <alignment wrapText="1"/>
    </xf>
    <xf numFmtId="0" fontId="7" fillId="0" borderId="56" xfId="1" applyFont="1" applyBorder="1" applyAlignment="1">
      <alignment horizontal="center" wrapText="1"/>
    </xf>
    <xf numFmtId="4" fontId="7" fillId="0" borderId="56" xfId="1" applyNumberFormat="1" applyFont="1" applyBorder="1" applyAlignment="1">
      <alignment wrapText="1"/>
    </xf>
    <xf numFmtId="4" fontId="7" fillId="0" borderId="65" xfId="1" applyNumberFormat="1" applyFont="1" applyBorder="1" applyAlignment="1">
      <alignment wrapText="1"/>
    </xf>
    <xf numFmtId="0" fontId="6" fillId="0" borderId="3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left" wrapText="1"/>
    </xf>
    <xf numFmtId="0" fontId="6" fillId="0" borderId="37" xfId="1" applyFont="1" applyBorder="1" applyAlignment="1">
      <alignment horizontal="left" wrapText="1"/>
    </xf>
    <xf numFmtId="0" fontId="6" fillId="0" borderId="38" xfId="1" applyFont="1" applyBorder="1" applyAlignment="1">
      <alignment horizontal="left" wrapText="1"/>
    </xf>
    <xf numFmtId="0" fontId="6" fillId="0" borderId="18" xfId="1" applyFont="1" applyBorder="1" applyAlignment="1">
      <alignment horizontal="left" wrapText="1"/>
    </xf>
    <xf numFmtId="0" fontId="6" fillId="0" borderId="19" xfId="1" applyFont="1" applyBorder="1" applyAlignment="1">
      <alignment horizontal="left" wrapText="1"/>
    </xf>
    <xf numFmtId="0" fontId="6" fillId="0" borderId="20" xfId="1" applyFont="1" applyBorder="1" applyAlignment="1">
      <alignment horizontal="left" wrapText="1"/>
    </xf>
    <xf numFmtId="0" fontId="7" fillId="0" borderId="22" xfId="1" applyFont="1" applyBorder="1" applyAlignment="1">
      <alignment horizontal="left" wrapText="1"/>
    </xf>
    <xf numFmtId="0" fontId="7" fillId="0" borderId="23" xfId="1" applyFont="1" applyBorder="1" applyAlignment="1">
      <alignment horizontal="left" wrapText="1"/>
    </xf>
    <xf numFmtId="0" fontId="7" fillId="0" borderId="24" xfId="1" applyFont="1" applyBorder="1" applyAlignment="1">
      <alignment horizontal="left" wrapText="1"/>
    </xf>
    <xf numFmtId="0" fontId="5" fillId="0" borderId="61" xfId="1" applyFont="1" applyBorder="1" applyAlignment="1">
      <alignment horizontal="center" vertical="center" wrapText="1"/>
    </xf>
    <xf numFmtId="0" fontId="5" fillId="0" borderId="62" xfId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47" xfId="1" applyFont="1" applyBorder="1" applyAlignment="1">
      <alignment horizontal="left"/>
    </xf>
    <xf numFmtId="0" fontId="6" fillId="0" borderId="48" xfId="1" applyFont="1" applyBorder="1" applyAlignment="1">
      <alignment horizontal="left"/>
    </xf>
    <xf numFmtId="0" fontId="6" fillId="0" borderId="49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51" xfId="1" applyFont="1" applyBorder="1" applyAlignment="1">
      <alignment horizontal="left"/>
    </xf>
    <xf numFmtId="0" fontId="7" fillId="0" borderId="52" xfId="1" applyFont="1" applyBorder="1" applyAlignment="1">
      <alignment horizontal="left"/>
    </xf>
    <xf numFmtId="0" fontId="7" fillId="0" borderId="23" xfId="1" applyFont="1" applyBorder="1" applyAlignment="1">
      <alignment horizontal="left"/>
    </xf>
    <xf numFmtId="0" fontId="7" fillId="0" borderId="53" xfId="1" applyFont="1" applyBorder="1" applyAlignment="1">
      <alignment horizontal="left"/>
    </xf>
    <xf numFmtId="0" fontId="5" fillId="0" borderId="32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6" fillId="0" borderId="68" xfId="1" applyFont="1" applyBorder="1" applyAlignment="1">
      <alignment horizontal="center" vertical="center" wrapText="1"/>
    </xf>
    <xf numFmtId="0" fontId="6" fillId="0" borderId="66" xfId="1" applyFont="1" applyBorder="1" applyAlignment="1">
      <alignment horizontal="left" wrapText="1"/>
    </xf>
    <xf numFmtId="0" fontId="6" fillId="0" borderId="48" xfId="1" applyFont="1" applyBorder="1" applyAlignment="1">
      <alignment horizontal="left" wrapText="1"/>
    </xf>
    <xf numFmtId="0" fontId="6" fillId="0" borderId="67" xfId="1" applyFont="1" applyBorder="1" applyAlignment="1">
      <alignment horizontal="left" wrapText="1"/>
    </xf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"/>
  <sheetViews>
    <sheetView tabSelected="1" zoomScale="95" zoomScaleNormal="95" workbookViewId="0">
      <selection activeCell="C44" sqref="C44:Q44"/>
    </sheetView>
  </sheetViews>
  <sheetFormatPr defaultColWidth="10.28515625" defaultRowHeight="15" x14ac:dyDescent="0.25"/>
  <cols>
    <col min="1" max="1" width="4.140625" style="1" bestFit="1" customWidth="1"/>
    <col min="2" max="2" width="16.5703125" style="1" customWidth="1"/>
    <col min="3" max="3" width="15.5703125" style="1" customWidth="1"/>
    <col min="4" max="4" width="12.85546875" style="1" customWidth="1"/>
    <col min="5" max="5" width="14.28515625" style="1" bestFit="1" customWidth="1"/>
    <col min="6" max="6" width="13.140625" style="1" bestFit="1" customWidth="1"/>
    <col min="7" max="7" width="14" style="1" customWidth="1"/>
    <col min="8" max="8" width="16.7109375" style="1" customWidth="1"/>
    <col min="9" max="9" width="15.42578125" style="1" customWidth="1"/>
    <col min="10" max="11" width="9.28515625" style="1" customWidth="1"/>
    <col min="12" max="12" width="13.140625" style="1" bestFit="1" customWidth="1"/>
    <col min="13" max="13" width="15.85546875" style="1" customWidth="1"/>
    <col min="14" max="14" width="16.7109375" style="1" customWidth="1"/>
    <col min="15" max="15" width="9.140625" style="1" customWidth="1"/>
    <col min="16" max="16" width="10.5703125" style="1" customWidth="1"/>
    <col min="17" max="17" width="12.85546875" style="1" customWidth="1"/>
    <col min="18" max="18" width="10.28515625" style="1"/>
    <col min="19" max="19" width="12.28515625" style="1" bestFit="1" customWidth="1"/>
    <col min="20" max="16384" width="10.28515625" style="1"/>
  </cols>
  <sheetData>
    <row r="1" spans="1:17" x14ac:dyDescent="0.25">
      <c r="Q1" s="2" t="s">
        <v>63</v>
      </c>
    </row>
    <row r="2" spans="1:17" x14ac:dyDescent="0.25">
      <c r="Q2" s="2" t="s">
        <v>64</v>
      </c>
    </row>
    <row r="3" spans="1:17" x14ac:dyDescent="0.25">
      <c r="Q3" s="2" t="s">
        <v>34</v>
      </c>
    </row>
    <row r="4" spans="1:17" x14ac:dyDescent="0.25">
      <c r="Q4" s="2" t="s">
        <v>60</v>
      </c>
    </row>
    <row r="5" spans="1:17" x14ac:dyDescent="0.25">
      <c r="A5" s="102" t="s">
        <v>29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</row>
    <row r="6" spans="1:17" ht="15.75" thickBot="1" x14ac:dyDescent="0.3"/>
    <row r="7" spans="1:17" x14ac:dyDescent="0.25">
      <c r="A7" s="105" t="s">
        <v>0</v>
      </c>
      <c r="B7" s="107" t="s">
        <v>1</v>
      </c>
      <c r="C7" s="109" t="s">
        <v>2</v>
      </c>
      <c r="D7" s="111" t="s">
        <v>3</v>
      </c>
      <c r="E7" s="111" t="s">
        <v>4</v>
      </c>
      <c r="F7" s="111" t="s">
        <v>5</v>
      </c>
      <c r="G7" s="111"/>
      <c r="H7" s="111" t="s">
        <v>6</v>
      </c>
      <c r="I7" s="111"/>
      <c r="J7" s="111"/>
      <c r="K7" s="111"/>
      <c r="L7" s="111"/>
      <c r="M7" s="111"/>
      <c r="N7" s="111"/>
      <c r="O7" s="111"/>
      <c r="P7" s="111"/>
      <c r="Q7" s="112"/>
    </row>
    <row r="8" spans="1:17" x14ac:dyDescent="0.25">
      <c r="A8" s="106"/>
      <c r="B8" s="108"/>
      <c r="C8" s="110"/>
      <c r="D8" s="103"/>
      <c r="E8" s="103"/>
      <c r="F8" s="103" t="s">
        <v>7</v>
      </c>
      <c r="G8" s="103" t="s">
        <v>8</v>
      </c>
      <c r="H8" s="103">
        <v>2019</v>
      </c>
      <c r="I8" s="103"/>
      <c r="J8" s="103"/>
      <c r="K8" s="103"/>
      <c r="L8" s="103"/>
      <c r="M8" s="103"/>
      <c r="N8" s="103"/>
      <c r="O8" s="103"/>
      <c r="P8" s="103"/>
      <c r="Q8" s="104"/>
    </row>
    <row r="9" spans="1:17" x14ac:dyDescent="0.25">
      <c r="A9" s="106"/>
      <c r="B9" s="108"/>
      <c r="C9" s="110"/>
      <c r="D9" s="103"/>
      <c r="E9" s="103"/>
      <c r="F9" s="103"/>
      <c r="G9" s="103"/>
      <c r="H9" s="103" t="s">
        <v>9</v>
      </c>
      <c r="I9" s="103" t="s">
        <v>10</v>
      </c>
      <c r="J9" s="103"/>
      <c r="K9" s="103"/>
      <c r="L9" s="103"/>
      <c r="M9" s="103"/>
      <c r="N9" s="103"/>
      <c r="O9" s="103"/>
      <c r="P9" s="103"/>
      <c r="Q9" s="104"/>
    </row>
    <row r="10" spans="1:17" x14ac:dyDescent="0.25">
      <c r="A10" s="106"/>
      <c r="B10" s="108"/>
      <c r="C10" s="110"/>
      <c r="D10" s="103"/>
      <c r="E10" s="103"/>
      <c r="F10" s="103"/>
      <c r="G10" s="103"/>
      <c r="H10" s="103"/>
      <c r="I10" s="103" t="s">
        <v>11</v>
      </c>
      <c r="J10" s="103"/>
      <c r="K10" s="103"/>
      <c r="L10" s="103"/>
      <c r="M10" s="103" t="s">
        <v>12</v>
      </c>
      <c r="N10" s="103"/>
      <c r="O10" s="103"/>
      <c r="P10" s="103"/>
      <c r="Q10" s="104"/>
    </row>
    <row r="11" spans="1:17" x14ac:dyDescent="0.25">
      <c r="A11" s="106"/>
      <c r="B11" s="108"/>
      <c r="C11" s="110"/>
      <c r="D11" s="103"/>
      <c r="E11" s="103"/>
      <c r="F11" s="103"/>
      <c r="G11" s="103"/>
      <c r="H11" s="103"/>
      <c r="I11" s="103" t="s">
        <v>13</v>
      </c>
      <c r="J11" s="103" t="s">
        <v>14</v>
      </c>
      <c r="K11" s="103"/>
      <c r="L11" s="103"/>
      <c r="M11" s="103" t="s">
        <v>15</v>
      </c>
      <c r="N11" s="103" t="s">
        <v>14</v>
      </c>
      <c r="O11" s="103"/>
      <c r="P11" s="103"/>
      <c r="Q11" s="104"/>
    </row>
    <row r="12" spans="1:17" ht="38.25" x14ac:dyDescent="0.25">
      <c r="A12" s="106"/>
      <c r="B12" s="108"/>
      <c r="C12" s="110"/>
      <c r="D12" s="103"/>
      <c r="E12" s="103"/>
      <c r="F12" s="103"/>
      <c r="G12" s="103"/>
      <c r="H12" s="103"/>
      <c r="I12" s="103"/>
      <c r="J12" s="3" t="s">
        <v>16</v>
      </c>
      <c r="K12" s="3" t="s">
        <v>17</v>
      </c>
      <c r="L12" s="3" t="s">
        <v>18</v>
      </c>
      <c r="M12" s="103"/>
      <c r="N12" s="3" t="s">
        <v>19</v>
      </c>
      <c r="O12" s="3" t="s">
        <v>16</v>
      </c>
      <c r="P12" s="3" t="s">
        <v>17</v>
      </c>
      <c r="Q12" s="4" t="s">
        <v>20</v>
      </c>
    </row>
    <row r="13" spans="1:17" x14ac:dyDescent="0.25">
      <c r="A13" s="5">
        <v>1</v>
      </c>
      <c r="B13" s="6">
        <v>2</v>
      </c>
      <c r="C13" s="7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  <c r="L13" s="8">
        <v>12</v>
      </c>
      <c r="M13" s="8">
        <v>13</v>
      </c>
      <c r="N13" s="8">
        <v>14</v>
      </c>
      <c r="O13" s="8">
        <v>15</v>
      </c>
      <c r="P13" s="8">
        <v>16</v>
      </c>
      <c r="Q13" s="9">
        <v>17</v>
      </c>
    </row>
    <row r="14" spans="1:17" s="13" customFormat="1" ht="23.25" customHeight="1" x14ac:dyDescent="0.2">
      <c r="A14" s="10">
        <v>1</v>
      </c>
      <c r="B14" s="11" t="s">
        <v>21</v>
      </c>
      <c r="C14" s="100" t="s">
        <v>22</v>
      </c>
      <c r="D14" s="101"/>
      <c r="E14" s="12">
        <f t="shared" ref="E14:Q14" si="0">E37+E45+E31+E69+E53+E63</f>
        <v>2115996</v>
      </c>
      <c r="F14" s="12">
        <f t="shared" si="0"/>
        <v>1574847</v>
      </c>
      <c r="G14" s="12">
        <f t="shared" si="0"/>
        <v>541149</v>
      </c>
      <c r="H14" s="12">
        <f t="shared" si="0"/>
        <v>2115996</v>
      </c>
      <c r="I14" s="12">
        <f t="shared" si="0"/>
        <v>1574847</v>
      </c>
      <c r="J14" s="12">
        <f t="shared" si="0"/>
        <v>0</v>
      </c>
      <c r="K14" s="12">
        <f t="shared" si="0"/>
        <v>0</v>
      </c>
      <c r="L14" s="12">
        <f t="shared" si="0"/>
        <v>1574847</v>
      </c>
      <c r="M14" s="12">
        <f t="shared" si="0"/>
        <v>541149</v>
      </c>
      <c r="N14" s="12">
        <f t="shared" si="0"/>
        <v>0</v>
      </c>
      <c r="O14" s="12">
        <f t="shared" si="0"/>
        <v>0</v>
      </c>
      <c r="P14" s="12">
        <f t="shared" si="0"/>
        <v>0</v>
      </c>
      <c r="Q14" s="12">
        <f t="shared" si="0"/>
        <v>541149</v>
      </c>
    </row>
    <row r="15" spans="1:17" hidden="1" x14ac:dyDescent="0.25">
      <c r="A15" s="75" t="s">
        <v>30</v>
      </c>
      <c r="B15" s="14" t="s">
        <v>23</v>
      </c>
      <c r="C15" s="78" t="s">
        <v>31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80"/>
    </row>
    <row r="16" spans="1:17" ht="12" hidden="1" customHeight="1" x14ac:dyDescent="0.25">
      <c r="A16" s="76"/>
      <c r="B16" s="15" t="s">
        <v>24</v>
      </c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</row>
    <row r="17" spans="1:17" hidden="1" x14ac:dyDescent="0.25">
      <c r="A17" s="76"/>
      <c r="B17" s="15" t="s">
        <v>25</v>
      </c>
      <c r="C17" s="81" t="s">
        <v>32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3"/>
    </row>
    <row r="18" spans="1:17" s="17" customFormat="1" ht="14.25" hidden="1" x14ac:dyDescent="0.2">
      <c r="A18" s="76"/>
      <c r="B18" s="16" t="s">
        <v>26</v>
      </c>
      <c r="C18" s="84" t="s">
        <v>46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6"/>
    </row>
    <row r="19" spans="1:17" s="17" customFormat="1" ht="14.25" hidden="1" x14ac:dyDescent="0.2">
      <c r="A19" s="76"/>
      <c r="B19" s="16" t="s">
        <v>27</v>
      </c>
      <c r="C19" s="18"/>
      <c r="D19" s="19">
        <v>600</v>
      </c>
      <c r="E19" s="20">
        <f>E20</f>
        <v>0</v>
      </c>
      <c r="F19" s="20">
        <f t="shared" ref="F19:Q19" si="1">F20</f>
        <v>0</v>
      </c>
      <c r="G19" s="20">
        <f t="shared" si="1"/>
        <v>0</v>
      </c>
      <c r="H19" s="20">
        <f t="shared" si="1"/>
        <v>0</v>
      </c>
      <c r="I19" s="20">
        <f t="shared" si="1"/>
        <v>0</v>
      </c>
      <c r="J19" s="20">
        <f t="shared" si="1"/>
        <v>0</v>
      </c>
      <c r="K19" s="20">
        <f t="shared" si="1"/>
        <v>0</v>
      </c>
      <c r="L19" s="20">
        <f t="shared" si="1"/>
        <v>0</v>
      </c>
      <c r="M19" s="20">
        <f t="shared" si="1"/>
        <v>0</v>
      </c>
      <c r="N19" s="20">
        <f t="shared" si="1"/>
        <v>0</v>
      </c>
      <c r="O19" s="20">
        <f t="shared" si="1"/>
        <v>0</v>
      </c>
      <c r="P19" s="20">
        <f t="shared" si="1"/>
        <v>0</v>
      </c>
      <c r="Q19" s="21">
        <f t="shared" si="1"/>
        <v>0</v>
      </c>
    </row>
    <row r="20" spans="1:17" hidden="1" x14ac:dyDescent="0.25">
      <c r="A20" s="76"/>
      <c r="B20" s="22" t="s">
        <v>47</v>
      </c>
      <c r="C20" s="23"/>
      <c r="D20" s="24">
        <v>60016</v>
      </c>
      <c r="E20" s="25">
        <f>F20+G20</f>
        <v>0</v>
      </c>
      <c r="F20" s="26">
        <v>0</v>
      </c>
      <c r="G20" s="26">
        <v>0</v>
      </c>
      <c r="H20" s="26">
        <f>I20+Q20</f>
        <v>0</v>
      </c>
      <c r="I20" s="26">
        <f>L20</f>
        <v>0</v>
      </c>
      <c r="J20" s="25">
        <v>0</v>
      </c>
      <c r="K20" s="25">
        <v>0</v>
      </c>
      <c r="L20" s="26">
        <v>0</v>
      </c>
      <c r="M20" s="26">
        <f>Q20</f>
        <v>0</v>
      </c>
      <c r="N20" s="25">
        <v>0</v>
      </c>
      <c r="O20" s="25">
        <v>0</v>
      </c>
      <c r="P20" s="25">
        <v>0</v>
      </c>
      <c r="Q20" s="27">
        <v>0</v>
      </c>
    </row>
    <row r="21" spans="1:17" hidden="1" x14ac:dyDescent="0.25">
      <c r="A21" s="75" t="s">
        <v>30</v>
      </c>
      <c r="B21" s="14" t="s">
        <v>23</v>
      </c>
      <c r="C21" s="78" t="s">
        <v>31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80"/>
    </row>
    <row r="22" spans="1:17" ht="12" hidden="1" customHeight="1" x14ac:dyDescent="0.25">
      <c r="A22" s="76"/>
      <c r="B22" s="15" t="s">
        <v>24</v>
      </c>
      <c r="C22" s="81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3"/>
    </row>
    <row r="23" spans="1:17" hidden="1" x14ac:dyDescent="0.25">
      <c r="A23" s="76"/>
      <c r="B23" s="15" t="s">
        <v>25</v>
      </c>
      <c r="C23" s="81" t="s">
        <v>32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3"/>
    </row>
    <row r="24" spans="1:17" s="17" customFormat="1" ht="14.25" hidden="1" x14ac:dyDescent="0.2">
      <c r="A24" s="76"/>
      <c r="B24" s="16" t="s">
        <v>26</v>
      </c>
      <c r="C24" s="84" t="s">
        <v>45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6"/>
    </row>
    <row r="25" spans="1:17" s="17" customFormat="1" ht="14.25" hidden="1" x14ac:dyDescent="0.2">
      <c r="A25" s="76"/>
      <c r="B25" s="16" t="s">
        <v>27</v>
      </c>
      <c r="C25" s="18"/>
      <c r="D25" s="19">
        <v>600</v>
      </c>
      <c r="E25" s="20">
        <f>E26</f>
        <v>0</v>
      </c>
      <c r="F25" s="20">
        <f t="shared" ref="F25:Q25" si="2">F26</f>
        <v>0</v>
      </c>
      <c r="G25" s="20">
        <f t="shared" si="2"/>
        <v>0</v>
      </c>
      <c r="H25" s="20">
        <f t="shared" si="2"/>
        <v>0</v>
      </c>
      <c r="I25" s="20">
        <f t="shared" si="2"/>
        <v>0</v>
      </c>
      <c r="J25" s="20">
        <f t="shared" si="2"/>
        <v>0</v>
      </c>
      <c r="K25" s="20">
        <f t="shared" si="2"/>
        <v>0</v>
      </c>
      <c r="L25" s="20">
        <f t="shared" si="2"/>
        <v>0</v>
      </c>
      <c r="M25" s="20">
        <f t="shared" si="2"/>
        <v>0</v>
      </c>
      <c r="N25" s="20">
        <f t="shared" si="2"/>
        <v>0</v>
      </c>
      <c r="O25" s="20">
        <f t="shared" si="2"/>
        <v>0</v>
      </c>
      <c r="P25" s="20">
        <f t="shared" si="2"/>
        <v>0</v>
      </c>
      <c r="Q25" s="21">
        <f t="shared" si="2"/>
        <v>0</v>
      </c>
    </row>
    <row r="26" spans="1:17" hidden="1" x14ac:dyDescent="0.25">
      <c r="A26" s="76"/>
      <c r="B26" s="22" t="s">
        <v>47</v>
      </c>
      <c r="C26" s="23"/>
      <c r="D26" s="24">
        <v>60016</v>
      </c>
      <c r="E26" s="25">
        <f>F26+G26</f>
        <v>0</v>
      </c>
      <c r="F26" s="26">
        <v>0</v>
      </c>
      <c r="G26" s="26">
        <v>0</v>
      </c>
      <c r="H26" s="26">
        <f>I26+Q26</f>
        <v>0</v>
      </c>
      <c r="I26" s="26">
        <f>L26</f>
        <v>0</v>
      </c>
      <c r="J26" s="25">
        <v>0</v>
      </c>
      <c r="K26" s="25">
        <v>0</v>
      </c>
      <c r="L26" s="26">
        <v>0</v>
      </c>
      <c r="M26" s="26">
        <f>Q26</f>
        <v>0</v>
      </c>
      <c r="N26" s="25">
        <v>0</v>
      </c>
      <c r="O26" s="25">
        <v>0</v>
      </c>
      <c r="P26" s="25">
        <v>0</v>
      </c>
      <c r="Q26" s="27">
        <v>0</v>
      </c>
    </row>
    <row r="27" spans="1:17" x14ac:dyDescent="0.25">
      <c r="A27" s="75" t="s">
        <v>30</v>
      </c>
      <c r="B27" s="14" t="s">
        <v>23</v>
      </c>
      <c r="C27" s="78" t="s">
        <v>31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80"/>
    </row>
    <row r="28" spans="1:17" x14ac:dyDescent="0.25">
      <c r="A28" s="76"/>
      <c r="B28" s="15" t="s">
        <v>24</v>
      </c>
      <c r="C28" s="81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3"/>
    </row>
    <row r="29" spans="1:17" x14ac:dyDescent="0.25">
      <c r="A29" s="76"/>
      <c r="B29" s="15" t="s">
        <v>25</v>
      </c>
      <c r="C29" s="81" t="s">
        <v>33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3"/>
    </row>
    <row r="30" spans="1:17" x14ac:dyDescent="0.25">
      <c r="A30" s="76"/>
      <c r="B30" s="16" t="s">
        <v>26</v>
      </c>
      <c r="C30" s="84" t="s">
        <v>52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6"/>
    </row>
    <row r="31" spans="1:17" x14ac:dyDescent="0.25">
      <c r="A31" s="76"/>
      <c r="B31" s="16" t="s">
        <v>27</v>
      </c>
      <c r="C31" s="18"/>
      <c r="D31" s="19">
        <v>926</v>
      </c>
      <c r="E31" s="20">
        <f>E32</f>
        <v>33000</v>
      </c>
      <c r="F31" s="20">
        <f t="shared" ref="F31:Q31" si="3">F32</f>
        <v>13000</v>
      </c>
      <c r="G31" s="20">
        <f t="shared" si="3"/>
        <v>20000</v>
      </c>
      <c r="H31" s="20">
        <f t="shared" si="3"/>
        <v>33000</v>
      </c>
      <c r="I31" s="20">
        <f t="shared" si="3"/>
        <v>13000</v>
      </c>
      <c r="J31" s="20">
        <f t="shared" si="3"/>
        <v>0</v>
      </c>
      <c r="K31" s="20">
        <f t="shared" si="3"/>
        <v>0</v>
      </c>
      <c r="L31" s="20">
        <f t="shared" si="3"/>
        <v>13000</v>
      </c>
      <c r="M31" s="20">
        <f t="shared" si="3"/>
        <v>20000</v>
      </c>
      <c r="N31" s="20">
        <f t="shared" si="3"/>
        <v>0</v>
      </c>
      <c r="O31" s="20">
        <f t="shared" si="3"/>
        <v>0</v>
      </c>
      <c r="P31" s="20">
        <f t="shared" si="3"/>
        <v>0</v>
      </c>
      <c r="Q31" s="21">
        <f t="shared" si="3"/>
        <v>20000</v>
      </c>
    </row>
    <row r="32" spans="1:17" ht="15.75" thickBot="1" x14ac:dyDescent="0.3">
      <c r="A32" s="77"/>
      <c r="B32" s="28" t="s">
        <v>53</v>
      </c>
      <c r="C32" s="29"/>
      <c r="D32" s="30">
        <v>92601</v>
      </c>
      <c r="E32" s="31">
        <f>F32+G32</f>
        <v>33000</v>
      </c>
      <c r="F32" s="32">
        <v>13000</v>
      </c>
      <c r="G32" s="32">
        <v>20000</v>
      </c>
      <c r="H32" s="32">
        <f>I32+Q32</f>
        <v>33000</v>
      </c>
      <c r="I32" s="32">
        <f>L32</f>
        <v>13000</v>
      </c>
      <c r="J32" s="31">
        <v>0</v>
      </c>
      <c r="K32" s="31">
        <v>0</v>
      </c>
      <c r="L32" s="32">
        <v>13000</v>
      </c>
      <c r="M32" s="32">
        <f>Q32</f>
        <v>20000</v>
      </c>
      <c r="N32" s="31">
        <v>0</v>
      </c>
      <c r="O32" s="31">
        <v>0</v>
      </c>
      <c r="P32" s="31">
        <v>0</v>
      </c>
      <c r="Q32" s="33">
        <v>20000</v>
      </c>
    </row>
    <row r="33" spans="1:17" ht="15" customHeight="1" x14ac:dyDescent="0.25">
      <c r="A33" s="75" t="s">
        <v>61</v>
      </c>
      <c r="B33" s="14" t="s">
        <v>23</v>
      </c>
      <c r="C33" s="78" t="s">
        <v>31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80"/>
    </row>
    <row r="34" spans="1:17" ht="12" customHeight="1" x14ac:dyDescent="0.25">
      <c r="A34" s="76"/>
      <c r="B34" s="15" t="s">
        <v>24</v>
      </c>
      <c r="C34" s="81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3"/>
    </row>
    <row r="35" spans="1:17" ht="13.5" customHeight="1" x14ac:dyDescent="0.25">
      <c r="A35" s="76"/>
      <c r="B35" s="15" t="s">
        <v>25</v>
      </c>
      <c r="C35" s="81" t="s">
        <v>35</v>
      </c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3"/>
    </row>
    <row r="36" spans="1:17" ht="13.5" customHeight="1" x14ac:dyDescent="0.25">
      <c r="A36" s="76"/>
      <c r="B36" s="16" t="s">
        <v>26</v>
      </c>
      <c r="C36" s="84" t="s">
        <v>39</v>
      </c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6"/>
    </row>
    <row r="37" spans="1:17" ht="13.5" customHeight="1" x14ac:dyDescent="0.25">
      <c r="A37" s="76"/>
      <c r="B37" s="16" t="s">
        <v>27</v>
      </c>
      <c r="C37" s="18"/>
      <c r="D37" s="19" t="s">
        <v>36</v>
      </c>
      <c r="E37" s="20">
        <f>SUM(E39:E40)</f>
        <v>937307</v>
      </c>
      <c r="F37" s="20">
        <f t="shared" ref="F37:Q37" si="4">SUM(F39:F40)</f>
        <v>482908</v>
      </c>
      <c r="G37" s="20">
        <f t="shared" si="4"/>
        <v>454399</v>
      </c>
      <c r="H37" s="20">
        <f t="shared" si="4"/>
        <v>937307</v>
      </c>
      <c r="I37" s="20">
        <f t="shared" si="4"/>
        <v>482908</v>
      </c>
      <c r="J37" s="20">
        <f t="shared" si="4"/>
        <v>0</v>
      </c>
      <c r="K37" s="20">
        <f t="shared" si="4"/>
        <v>0</v>
      </c>
      <c r="L37" s="20">
        <f t="shared" si="4"/>
        <v>482908</v>
      </c>
      <c r="M37" s="20">
        <f t="shared" si="4"/>
        <v>454399</v>
      </c>
      <c r="N37" s="20">
        <f t="shared" si="4"/>
        <v>0</v>
      </c>
      <c r="O37" s="20">
        <f t="shared" si="4"/>
        <v>0</v>
      </c>
      <c r="P37" s="20">
        <f t="shared" si="4"/>
        <v>0</v>
      </c>
      <c r="Q37" s="20">
        <f t="shared" si="4"/>
        <v>454399</v>
      </c>
    </row>
    <row r="38" spans="1:17" ht="11.25" customHeight="1" x14ac:dyDescent="0.25">
      <c r="A38" s="76"/>
      <c r="B38" s="34" t="s">
        <v>5</v>
      </c>
      <c r="C38" s="35"/>
      <c r="D38" s="36" t="s">
        <v>37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4"/>
    </row>
    <row r="39" spans="1:17" ht="13.5" customHeight="1" x14ac:dyDescent="0.25">
      <c r="A39" s="76"/>
      <c r="B39" s="37">
        <v>2019</v>
      </c>
      <c r="C39" s="65"/>
      <c r="D39" s="66"/>
      <c r="E39" s="61">
        <f>F39+G39</f>
        <v>937307</v>
      </c>
      <c r="F39" s="61">
        <f>I39</f>
        <v>482908</v>
      </c>
      <c r="G39" s="61">
        <f>M39</f>
        <v>454399</v>
      </c>
      <c r="H39" s="61">
        <f>I39+M39</f>
        <v>937307</v>
      </c>
      <c r="I39" s="61">
        <f>L39</f>
        <v>482908</v>
      </c>
      <c r="J39" s="61"/>
      <c r="K39" s="61"/>
      <c r="L39" s="61">
        <v>482908</v>
      </c>
      <c r="M39" s="61">
        <f>Q39</f>
        <v>454399</v>
      </c>
      <c r="N39" s="61"/>
      <c r="O39" s="61"/>
      <c r="P39" s="61">
        <v>0</v>
      </c>
      <c r="Q39" s="62">
        <v>454399</v>
      </c>
    </row>
    <row r="40" spans="1:17" ht="13.5" customHeight="1" thickBot="1" x14ac:dyDescent="0.3">
      <c r="A40" s="77"/>
      <c r="B40" s="38">
        <v>2020</v>
      </c>
      <c r="C40" s="59"/>
      <c r="D40" s="60"/>
      <c r="E40" s="31">
        <f>F40+G40</f>
        <v>0</v>
      </c>
      <c r="F40" s="31">
        <v>0</v>
      </c>
      <c r="G40" s="31">
        <v>0</v>
      </c>
      <c r="H40" s="31">
        <f>I40+M40</f>
        <v>0</v>
      </c>
      <c r="I40" s="31">
        <f>L40</f>
        <v>0</v>
      </c>
      <c r="J40" s="31">
        <v>0</v>
      </c>
      <c r="K40" s="31">
        <v>0</v>
      </c>
      <c r="L40" s="31">
        <v>0</v>
      </c>
      <c r="M40" s="31">
        <f>N40+O40+P40+Q40</f>
        <v>0</v>
      </c>
      <c r="N40" s="31">
        <v>0</v>
      </c>
      <c r="O40" s="31">
        <v>0</v>
      </c>
      <c r="P40" s="31">
        <v>0</v>
      </c>
      <c r="Q40" s="39">
        <v>0</v>
      </c>
    </row>
    <row r="41" spans="1:17" ht="15.75" customHeight="1" x14ac:dyDescent="0.25">
      <c r="A41" s="75" t="s">
        <v>55</v>
      </c>
      <c r="B41" s="14" t="s">
        <v>23</v>
      </c>
      <c r="C41" s="78" t="s">
        <v>31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80"/>
    </row>
    <row r="42" spans="1:17" ht="15.75" customHeight="1" x14ac:dyDescent="0.25">
      <c r="A42" s="76"/>
      <c r="B42" s="15" t="s">
        <v>24</v>
      </c>
      <c r="C42" s="81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3"/>
    </row>
    <row r="43" spans="1:17" ht="15.75" customHeight="1" x14ac:dyDescent="0.25">
      <c r="A43" s="76"/>
      <c r="B43" s="15" t="s">
        <v>25</v>
      </c>
      <c r="C43" s="81" t="s">
        <v>35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3"/>
    </row>
    <row r="44" spans="1:17" ht="15.75" customHeight="1" x14ac:dyDescent="0.25">
      <c r="A44" s="76"/>
      <c r="B44" s="16" t="s">
        <v>26</v>
      </c>
      <c r="C44" s="84" t="s">
        <v>38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6"/>
    </row>
    <row r="45" spans="1:17" ht="15.75" customHeight="1" x14ac:dyDescent="0.25">
      <c r="A45" s="76"/>
      <c r="B45" s="16" t="s">
        <v>27</v>
      </c>
      <c r="C45" s="18"/>
      <c r="D45" s="19" t="s">
        <v>36</v>
      </c>
      <c r="E45" s="20">
        <f>SUM(E47:E48)</f>
        <v>104577</v>
      </c>
      <c r="F45" s="20">
        <f t="shared" ref="F45:Q45" si="5">SUM(F47:F48)</f>
        <v>53919</v>
      </c>
      <c r="G45" s="20">
        <f t="shared" si="5"/>
        <v>50658</v>
      </c>
      <c r="H45" s="20">
        <f t="shared" si="5"/>
        <v>104577</v>
      </c>
      <c r="I45" s="20">
        <f t="shared" si="5"/>
        <v>53919</v>
      </c>
      <c r="J45" s="20">
        <f t="shared" si="5"/>
        <v>0</v>
      </c>
      <c r="K45" s="20">
        <f t="shared" si="5"/>
        <v>0</v>
      </c>
      <c r="L45" s="20">
        <f t="shared" si="5"/>
        <v>53919</v>
      </c>
      <c r="M45" s="20">
        <f t="shared" si="5"/>
        <v>50658</v>
      </c>
      <c r="N45" s="20">
        <f t="shared" si="5"/>
        <v>0</v>
      </c>
      <c r="O45" s="20">
        <f t="shared" si="5"/>
        <v>0</v>
      </c>
      <c r="P45" s="20">
        <f t="shared" si="5"/>
        <v>0</v>
      </c>
      <c r="Q45" s="20">
        <f t="shared" si="5"/>
        <v>50658</v>
      </c>
    </row>
    <row r="46" spans="1:17" ht="15.75" customHeight="1" x14ac:dyDescent="0.25">
      <c r="A46" s="76"/>
      <c r="B46" s="34" t="s">
        <v>5</v>
      </c>
      <c r="C46" s="35"/>
      <c r="D46" s="36" t="s">
        <v>37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4"/>
    </row>
    <row r="47" spans="1:17" ht="15.75" customHeight="1" x14ac:dyDescent="0.25">
      <c r="A47" s="76"/>
      <c r="B47" s="37">
        <v>2019</v>
      </c>
      <c r="C47" s="65"/>
      <c r="D47" s="66"/>
      <c r="E47" s="61">
        <f>F47+G47</f>
        <v>104577</v>
      </c>
      <c r="F47" s="61">
        <v>53919</v>
      </c>
      <c r="G47" s="61">
        <v>50658</v>
      </c>
      <c r="H47" s="61">
        <f>I47+M47</f>
        <v>104577</v>
      </c>
      <c r="I47" s="61">
        <f>L47</f>
        <v>53919</v>
      </c>
      <c r="J47" s="61"/>
      <c r="K47" s="61"/>
      <c r="L47" s="61">
        <v>53919</v>
      </c>
      <c r="M47" s="61">
        <f>Q47</f>
        <v>50658</v>
      </c>
      <c r="N47" s="61"/>
      <c r="O47" s="61"/>
      <c r="P47" s="61">
        <v>0</v>
      </c>
      <c r="Q47" s="62">
        <v>50658</v>
      </c>
    </row>
    <row r="48" spans="1:17" ht="15.75" customHeight="1" thickBot="1" x14ac:dyDescent="0.3">
      <c r="A48" s="77"/>
      <c r="B48" s="38">
        <v>2020</v>
      </c>
      <c r="C48" s="59"/>
      <c r="D48" s="60"/>
      <c r="E48" s="31">
        <f>F48+G48</f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f>N48+O48+P48+Q48</f>
        <v>0</v>
      </c>
      <c r="N48" s="31">
        <v>0</v>
      </c>
      <c r="O48" s="31">
        <v>0</v>
      </c>
      <c r="P48" s="31">
        <v>0</v>
      </c>
      <c r="Q48" s="39">
        <v>0</v>
      </c>
    </row>
    <row r="49" spans="1:17" ht="15.75" customHeight="1" x14ac:dyDescent="0.25">
      <c r="A49" s="75" t="s">
        <v>56</v>
      </c>
      <c r="B49" s="14" t="s">
        <v>23</v>
      </c>
      <c r="C49" s="78" t="s">
        <v>31</v>
      </c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80"/>
    </row>
    <row r="50" spans="1:17" ht="15.75" customHeight="1" x14ac:dyDescent="0.25">
      <c r="A50" s="76"/>
      <c r="B50" s="15" t="s">
        <v>24</v>
      </c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3"/>
    </row>
    <row r="51" spans="1:17" ht="15.75" customHeight="1" x14ac:dyDescent="0.25">
      <c r="A51" s="76"/>
      <c r="B51" s="15" t="s">
        <v>25</v>
      </c>
      <c r="C51" s="81" t="s">
        <v>35</v>
      </c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3"/>
    </row>
    <row r="52" spans="1:17" ht="15.75" customHeight="1" x14ac:dyDescent="0.25">
      <c r="A52" s="76"/>
      <c r="B52" s="16" t="s">
        <v>26</v>
      </c>
      <c r="C52" s="84" t="s">
        <v>58</v>
      </c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6"/>
    </row>
    <row r="53" spans="1:17" ht="15.75" customHeight="1" x14ac:dyDescent="0.25">
      <c r="A53" s="76"/>
      <c r="B53" s="16" t="s">
        <v>27</v>
      </c>
      <c r="C53" s="18"/>
      <c r="D53" s="19" t="s">
        <v>36</v>
      </c>
      <c r="E53" s="20">
        <f>SUM(E55:E56)</f>
        <v>1028112</v>
      </c>
      <c r="F53" s="20">
        <f t="shared" ref="F53:Q53" si="6">SUM(F55:F56)</f>
        <v>1015020</v>
      </c>
      <c r="G53" s="20">
        <f t="shared" si="6"/>
        <v>13092</v>
      </c>
      <c r="H53" s="20">
        <f t="shared" si="6"/>
        <v>1028112</v>
      </c>
      <c r="I53" s="20">
        <f t="shared" si="6"/>
        <v>1015020</v>
      </c>
      <c r="J53" s="20">
        <f t="shared" si="6"/>
        <v>0</v>
      </c>
      <c r="K53" s="20">
        <f t="shared" si="6"/>
        <v>0</v>
      </c>
      <c r="L53" s="20">
        <f t="shared" si="6"/>
        <v>1015020</v>
      </c>
      <c r="M53" s="20">
        <f t="shared" si="6"/>
        <v>13092</v>
      </c>
      <c r="N53" s="20">
        <f t="shared" si="6"/>
        <v>0</v>
      </c>
      <c r="O53" s="20">
        <f t="shared" si="6"/>
        <v>0</v>
      </c>
      <c r="P53" s="20">
        <f t="shared" si="6"/>
        <v>0</v>
      </c>
      <c r="Q53" s="20">
        <f t="shared" si="6"/>
        <v>13092</v>
      </c>
    </row>
    <row r="54" spans="1:17" ht="15.75" customHeight="1" x14ac:dyDescent="0.25">
      <c r="A54" s="76"/>
      <c r="B54" s="70" t="s">
        <v>5</v>
      </c>
      <c r="C54" s="71"/>
      <c r="D54" s="72" t="s">
        <v>37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4"/>
    </row>
    <row r="55" spans="1:17" ht="15.75" customHeight="1" x14ac:dyDescent="0.25">
      <c r="A55" s="76"/>
      <c r="B55" s="67">
        <v>2019</v>
      </c>
      <c r="C55" s="68"/>
      <c r="D55" s="69"/>
      <c r="E55" s="61">
        <f>F55+G55</f>
        <v>1028112</v>
      </c>
      <c r="F55" s="61">
        <v>1015020</v>
      </c>
      <c r="G55" s="61">
        <v>13092</v>
      </c>
      <c r="H55" s="61">
        <f>I55+M55</f>
        <v>1028112</v>
      </c>
      <c r="I55" s="61">
        <f>L55</f>
        <v>1015020</v>
      </c>
      <c r="J55" s="61"/>
      <c r="K55" s="61"/>
      <c r="L55" s="61">
        <v>1015020</v>
      </c>
      <c r="M55" s="61">
        <f>Q55</f>
        <v>13092</v>
      </c>
      <c r="N55" s="61"/>
      <c r="O55" s="61"/>
      <c r="P55" s="61">
        <v>0</v>
      </c>
      <c r="Q55" s="62">
        <v>13092</v>
      </c>
    </row>
    <row r="56" spans="1:17" ht="15.75" customHeight="1" thickBot="1" x14ac:dyDescent="0.3">
      <c r="A56" s="77"/>
      <c r="B56" s="38">
        <v>2020</v>
      </c>
      <c r="C56" s="59"/>
      <c r="D56" s="60"/>
      <c r="E56" s="31">
        <f>F56+G56</f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f>N56+O56+P56+Q56</f>
        <v>0</v>
      </c>
      <c r="N56" s="31">
        <v>0</v>
      </c>
      <c r="O56" s="31">
        <v>0</v>
      </c>
      <c r="P56" s="31">
        <v>0</v>
      </c>
      <c r="Q56" s="39">
        <v>0</v>
      </c>
    </row>
    <row r="57" spans="1:17" ht="15.75" customHeight="1" x14ac:dyDescent="0.25">
      <c r="A57" s="75" t="s">
        <v>57</v>
      </c>
      <c r="B57" s="14" t="s">
        <v>23</v>
      </c>
      <c r="C57" s="78" t="s">
        <v>31</v>
      </c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80"/>
    </row>
    <row r="58" spans="1:17" ht="12.75" customHeight="1" x14ac:dyDescent="0.25">
      <c r="A58" s="76"/>
      <c r="B58" s="15" t="s">
        <v>24</v>
      </c>
      <c r="C58" s="81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3"/>
    </row>
    <row r="59" spans="1:17" ht="15.75" customHeight="1" x14ac:dyDescent="0.25">
      <c r="A59" s="76"/>
      <c r="B59" s="15" t="s">
        <v>25</v>
      </c>
      <c r="C59" s="81" t="s">
        <v>35</v>
      </c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3"/>
    </row>
    <row r="60" spans="1:17" ht="15.75" customHeight="1" x14ac:dyDescent="0.25">
      <c r="A60" s="76"/>
      <c r="B60" s="16" t="s">
        <v>26</v>
      </c>
      <c r="C60" s="84" t="s">
        <v>59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6"/>
    </row>
    <row r="61" spans="1:17" ht="15.75" customHeight="1" x14ac:dyDescent="0.25">
      <c r="A61" s="76"/>
      <c r="B61" s="16" t="s">
        <v>27</v>
      </c>
      <c r="C61" s="18"/>
      <c r="D61" s="19" t="s">
        <v>36</v>
      </c>
      <c r="E61" s="20">
        <f>SUM(E63:E64)</f>
        <v>13000</v>
      </c>
      <c r="F61" s="20">
        <f t="shared" ref="F61:Q61" si="7">SUM(F63:F64)</f>
        <v>10000</v>
      </c>
      <c r="G61" s="20">
        <f t="shared" si="7"/>
        <v>3000</v>
      </c>
      <c r="H61" s="20">
        <f t="shared" si="7"/>
        <v>13000</v>
      </c>
      <c r="I61" s="20">
        <f t="shared" si="7"/>
        <v>10000</v>
      </c>
      <c r="J61" s="20">
        <f t="shared" si="7"/>
        <v>0</v>
      </c>
      <c r="K61" s="20">
        <f t="shared" si="7"/>
        <v>0</v>
      </c>
      <c r="L61" s="20">
        <f t="shared" si="7"/>
        <v>10000</v>
      </c>
      <c r="M61" s="20">
        <f t="shared" si="7"/>
        <v>3000</v>
      </c>
      <c r="N61" s="20">
        <f t="shared" si="7"/>
        <v>0</v>
      </c>
      <c r="O61" s="20">
        <f t="shared" si="7"/>
        <v>0</v>
      </c>
      <c r="P61" s="20">
        <f t="shared" si="7"/>
        <v>0</v>
      </c>
      <c r="Q61" s="20">
        <f t="shared" si="7"/>
        <v>3000</v>
      </c>
    </row>
    <row r="62" spans="1:17" ht="11.25" customHeight="1" x14ac:dyDescent="0.25">
      <c r="A62" s="76"/>
      <c r="B62" s="70" t="s">
        <v>5</v>
      </c>
      <c r="C62" s="71"/>
      <c r="D62" s="72" t="s">
        <v>37</v>
      </c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4"/>
    </row>
    <row r="63" spans="1:17" ht="15.75" customHeight="1" x14ac:dyDescent="0.25">
      <c r="A63" s="76"/>
      <c r="B63" s="67">
        <v>2019</v>
      </c>
      <c r="C63" s="68"/>
      <c r="D63" s="69"/>
      <c r="E63" s="61">
        <f>F63+G63</f>
        <v>13000</v>
      </c>
      <c r="F63" s="61">
        <f>I63</f>
        <v>10000</v>
      </c>
      <c r="G63" s="61">
        <v>3000</v>
      </c>
      <c r="H63" s="61">
        <f>I63+M63</f>
        <v>13000</v>
      </c>
      <c r="I63" s="61">
        <f>L63</f>
        <v>10000</v>
      </c>
      <c r="J63" s="61"/>
      <c r="K63" s="61"/>
      <c r="L63" s="61">
        <v>10000</v>
      </c>
      <c r="M63" s="61">
        <f>Q63</f>
        <v>3000</v>
      </c>
      <c r="N63" s="61"/>
      <c r="O63" s="61"/>
      <c r="P63" s="61">
        <v>0</v>
      </c>
      <c r="Q63" s="62">
        <v>3000</v>
      </c>
    </row>
    <row r="64" spans="1:17" ht="15.75" customHeight="1" thickBot="1" x14ac:dyDescent="0.3">
      <c r="A64" s="77"/>
      <c r="B64" s="38">
        <v>2020</v>
      </c>
      <c r="C64" s="59"/>
      <c r="D64" s="60"/>
      <c r="E64" s="31">
        <f>F64+G64</f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f>N64+O64+P64+Q64</f>
        <v>0</v>
      </c>
      <c r="N64" s="31">
        <v>0</v>
      </c>
      <c r="O64" s="31">
        <v>0</v>
      </c>
      <c r="P64" s="31">
        <v>0</v>
      </c>
      <c r="Q64" s="39">
        <v>0</v>
      </c>
    </row>
    <row r="65" spans="1:17" ht="15.75" hidden="1" customHeight="1" x14ac:dyDescent="0.25">
      <c r="A65" s="113" t="s">
        <v>57</v>
      </c>
      <c r="B65" s="14" t="s">
        <v>23</v>
      </c>
      <c r="C65" s="114" t="s">
        <v>31</v>
      </c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6"/>
    </row>
    <row r="66" spans="1:17" ht="15.75" hidden="1" customHeight="1" x14ac:dyDescent="0.25">
      <c r="A66" s="76"/>
      <c r="B66" s="15" t="s">
        <v>24</v>
      </c>
      <c r="C66" s="81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3"/>
    </row>
    <row r="67" spans="1:17" ht="15.75" hidden="1" customHeight="1" x14ac:dyDescent="0.25">
      <c r="A67" s="76"/>
      <c r="B67" s="15" t="s">
        <v>25</v>
      </c>
      <c r="C67" s="81" t="s">
        <v>32</v>
      </c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3"/>
    </row>
    <row r="68" spans="1:17" ht="15.75" hidden="1" customHeight="1" x14ac:dyDescent="0.25">
      <c r="A68" s="76"/>
      <c r="B68" s="16" t="s">
        <v>26</v>
      </c>
      <c r="C68" s="84" t="s">
        <v>54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6"/>
    </row>
    <row r="69" spans="1:17" ht="15.75" hidden="1" customHeight="1" x14ac:dyDescent="0.25">
      <c r="A69" s="76"/>
      <c r="B69" s="16" t="s">
        <v>27</v>
      </c>
      <c r="C69" s="18"/>
      <c r="D69" s="19">
        <v>600</v>
      </c>
      <c r="E69" s="20">
        <f>SUM(E71:E72)</f>
        <v>0</v>
      </c>
      <c r="F69" s="20">
        <f t="shared" ref="F69:Q69" si="8">SUM(F71:F72)</f>
        <v>0</v>
      </c>
      <c r="G69" s="20">
        <f t="shared" si="8"/>
        <v>0</v>
      </c>
      <c r="H69" s="20">
        <f t="shared" si="8"/>
        <v>0</v>
      </c>
      <c r="I69" s="20">
        <f t="shared" si="8"/>
        <v>0</v>
      </c>
      <c r="J69" s="20">
        <f t="shared" si="8"/>
        <v>0</v>
      </c>
      <c r="K69" s="20">
        <f t="shared" si="8"/>
        <v>0</v>
      </c>
      <c r="L69" s="20">
        <f t="shared" si="8"/>
        <v>0</v>
      </c>
      <c r="M69" s="20">
        <f t="shared" si="8"/>
        <v>0</v>
      </c>
      <c r="N69" s="20">
        <f t="shared" si="8"/>
        <v>0</v>
      </c>
      <c r="O69" s="20">
        <f t="shared" si="8"/>
        <v>0</v>
      </c>
      <c r="P69" s="20">
        <f t="shared" si="8"/>
        <v>0</v>
      </c>
      <c r="Q69" s="20">
        <f t="shared" si="8"/>
        <v>0</v>
      </c>
    </row>
    <row r="70" spans="1:17" ht="15.75" hidden="1" customHeight="1" x14ac:dyDescent="0.25">
      <c r="A70" s="76"/>
      <c r="B70" s="34" t="s">
        <v>5</v>
      </c>
      <c r="C70" s="35"/>
      <c r="D70" s="36">
        <v>60016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4"/>
    </row>
    <row r="71" spans="1:17" ht="15.75" hidden="1" customHeight="1" x14ac:dyDescent="0.25">
      <c r="A71" s="76"/>
      <c r="B71" s="37">
        <v>2019</v>
      </c>
      <c r="C71" s="65"/>
      <c r="D71" s="66"/>
      <c r="E71" s="61">
        <f>F71+G71</f>
        <v>0</v>
      </c>
      <c r="F71" s="61"/>
      <c r="G71" s="61"/>
      <c r="H71" s="61">
        <f>I71+M71</f>
        <v>0</v>
      </c>
      <c r="I71" s="61">
        <f>L71</f>
        <v>0</v>
      </c>
      <c r="J71" s="61"/>
      <c r="K71" s="61"/>
      <c r="L71" s="61"/>
      <c r="M71" s="61">
        <f>Q71</f>
        <v>0</v>
      </c>
      <c r="N71" s="61"/>
      <c r="O71" s="61"/>
      <c r="P71" s="61">
        <v>0</v>
      </c>
      <c r="Q71" s="62"/>
    </row>
    <row r="72" spans="1:17" ht="15.75" hidden="1" customHeight="1" thickBot="1" x14ac:dyDescent="0.3">
      <c r="A72" s="77"/>
      <c r="B72" s="38">
        <v>2020</v>
      </c>
      <c r="C72" s="59"/>
      <c r="D72" s="60"/>
      <c r="E72" s="31">
        <f>F72+G72</f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f>N72+O72+P72+Q72</f>
        <v>0</v>
      </c>
      <c r="N72" s="31">
        <v>0</v>
      </c>
      <c r="O72" s="31">
        <v>0</v>
      </c>
      <c r="P72" s="31">
        <v>0</v>
      </c>
      <c r="Q72" s="39">
        <v>0</v>
      </c>
    </row>
    <row r="73" spans="1:17" s="40" customFormat="1" ht="21" customHeight="1" thickBot="1" x14ac:dyDescent="0.25">
      <c r="A73" s="10">
        <v>2</v>
      </c>
      <c r="B73" s="11" t="s">
        <v>40</v>
      </c>
      <c r="C73" s="87" t="s">
        <v>22</v>
      </c>
      <c r="D73" s="88"/>
      <c r="E73" s="12">
        <f>E85+E78</f>
        <v>99868</v>
      </c>
      <c r="F73" s="12">
        <f t="shared" ref="F73:Q73" si="9">F85+F78</f>
        <v>12854.48</v>
      </c>
      <c r="G73" s="12">
        <f t="shared" si="9"/>
        <v>87013.52</v>
      </c>
      <c r="H73" s="12">
        <f t="shared" si="9"/>
        <v>99868</v>
      </c>
      <c r="I73" s="12">
        <f t="shared" si="9"/>
        <v>12854.48</v>
      </c>
      <c r="J73" s="12">
        <f t="shared" si="9"/>
        <v>0</v>
      </c>
      <c r="K73" s="12">
        <f t="shared" si="9"/>
        <v>0</v>
      </c>
      <c r="L73" s="12">
        <f t="shared" si="9"/>
        <v>12854.48</v>
      </c>
      <c r="M73" s="12">
        <f t="shared" si="9"/>
        <v>87013.52</v>
      </c>
      <c r="N73" s="12">
        <f t="shared" si="9"/>
        <v>0</v>
      </c>
      <c r="O73" s="12">
        <f t="shared" si="9"/>
        <v>0</v>
      </c>
      <c r="P73" s="12">
        <f t="shared" si="9"/>
        <v>0</v>
      </c>
      <c r="Q73" s="12">
        <f t="shared" si="9"/>
        <v>87013.52</v>
      </c>
    </row>
    <row r="74" spans="1:17" s="40" customFormat="1" ht="12.75" customHeight="1" x14ac:dyDescent="0.2">
      <c r="A74" s="89" t="s">
        <v>62</v>
      </c>
      <c r="B74" s="41" t="s">
        <v>23</v>
      </c>
      <c r="C74" s="91" t="s">
        <v>42</v>
      </c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3"/>
    </row>
    <row r="75" spans="1:17" s="40" customFormat="1" ht="12.75" customHeight="1" x14ac:dyDescent="0.2">
      <c r="A75" s="90"/>
      <c r="B75" s="42" t="s">
        <v>24</v>
      </c>
      <c r="C75" s="94" t="s">
        <v>41</v>
      </c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6"/>
    </row>
    <row r="76" spans="1:17" s="40" customFormat="1" ht="12.75" customHeight="1" x14ac:dyDescent="0.2">
      <c r="A76" s="90"/>
      <c r="B76" s="42" t="s">
        <v>25</v>
      </c>
      <c r="C76" s="94" t="s">
        <v>43</v>
      </c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6"/>
    </row>
    <row r="77" spans="1:17" s="40" customFormat="1" ht="12.75" customHeight="1" x14ac:dyDescent="0.15">
      <c r="A77" s="90"/>
      <c r="B77" s="43" t="s">
        <v>26</v>
      </c>
      <c r="C77" s="97" t="s">
        <v>44</v>
      </c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9"/>
    </row>
    <row r="78" spans="1:17" s="40" customFormat="1" ht="12.75" customHeight="1" x14ac:dyDescent="0.15">
      <c r="A78" s="90"/>
      <c r="B78" s="43" t="s">
        <v>27</v>
      </c>
      <c r="C78" s="43"/>
      <c r="D78" s="44">
        <v>853</v>
      </c>
      <c r="E78" s="45">
        <f t="shared" ref="E78:Q78" si="10">SUM(E79:E80)</f>
        <v>47250</v>
      </c>
      <c r="F78" s="45">
        <f t="shared" si="10"/>
        <v>4961.78</v>
      </c>
      <c r="G78" s="45">
        <f t="shared" si="10"/>
        <v>42288.22</v>
      </c>
      <c r="H78" s="45">
        <f t="shared" si="10"/>
        <v>47250</v>
      </c>
      <c r="I78" s="45">
        <f t="shared" si="10"/>
        <v>4961.78</v>
      </c>
      <c r="J78" s="45">
        <f t="shared" si="10"/>
        <v>0</v>
      </c>
      <c r="K78" s="45">
        <f t="shared" si="10"/>
        <v>0</v>
      </c>
      <c r="L78" s="45">
        <f t="shared" si="10"/>
        <v>4961.78</v>
      </c>
      <c r="M78" s="45">
        <f t="shared" si="10"/>
        <v>42288.22</v>
      </c>
      <c r="N78" s="45">
        <f t="shared" si="10"/>
        <v>0</v>
      </c>
      <c r="O78" s="45">
        <f t="shared" si="10"/>
        <v>0</v>
      </c>
      <c r="P78" s="45">
        <f t="shared" si="10"/>
        <v>0</v>
      </c>
      <c r="Q78" s="45">
        <f t="shared" si="10"/>
        <v>42288.22</v>
      </c>
    </row>
    <row r="79" spans="1:17" s="40" customFormat="1" ht="12.75" customHeight="1" x14ac:dyDescent="0.2">
      <c r="A79" s="90"/>
      <c r="B79" s="48">
        <v>2019</v>
      </c>
      <c r="C79" s="49"/>
      <c r="D79" s="50">
        <v>85395</v>
      </c>
      <c r="E79" s="46">
        <f>F79+G79</f>
        <v>47250</v>
      </c>
      <c r="F79" s="46">
        <v>4961.78</v>
      </c>
      <c r="G79" s="47">
        <v>42288.22</v>
      </c>
      <c r="H79" s="47">
        <f>I79+M79</f>
        <v>47250</v>
      </c>
      <c r="I79" s="47">
        <f t="shared" ref="I79:I80" si="11">J79+K79+L79</f>
        <v>4961.78</v>
      </c>
      <c r="J79" s="51"/>
      <c r="K79" s="51"/>
      <c r="L79" s="52">
        <v>4961.78</v>
      </c>
      <c r="M79" s="47">
        <f t="shared" ref="M79:M80" si="12">N79+O79+P79+Q79</f>
        <v>42288.22</v>
      </c>
      <c r="N79" s="51"/>
      <c r="O79" s="51"/>
      <c r="P79" s="51"/>
      <c r="Q79" s="53">
        <v>42288.22</v>
      </c>
    </row>
    <row r="80" spans="1:17" s="40" customFormat="1" ht="12.75" customHeight="1" thickBot="1" x14ac:dyDescent="0.25">
      <c r="A80" s="90"/>
      <c r="B80" s="48">
        <v>2020</v>
      </c>
      <c r="C80" s="49"/>
      <c r="D80" s="50"/>
      <c r="E80" s="46">
        <f t="shared" ref="E80" si="13">F80+G80</f>
        <v>0</v>
      </c>
      <c r="F80" s="46">
        <v>0</v>
      </c>
      <c r="G80" s="47">
        <v>0</v>
      </c>
      <c r="H80" s="47">
        <f t="shared" ref="H80" si="14">I80+M80</f>
        <v>0</v>
      </c>
      <c r="I80" s="47">
        <f t="shared" si="11"/>
        <v>0</v>
      </c>
      <c r="J80" s="51"/>
      <c r="K80" s="51"/>
      <c r="L80" s="52">
        <v>0</v>
      </c>
      <c r="M80" s="47">
        <f t="shared" si="12"/>
        <v>0</v>
      </c>
      <c r="N80" s="51"/>
      <c r="O80" s="51"/>
      <c r="P80" s="51"/>
      <c r="Q80" s="53">
        <v>0</v>
      </c>
    </row>
    <row r="81" spans="1:17" ht="13.5" customHeight="1" x14ac:dyDescent="0.25">
      <c r="A81" s="89" t="s">
        <v>51</v>
      </c>
      <c r="B81" s="41" t="s">
        <v>23</v>
      </c>
      <c r="C81" s="91" t="s">
        <v>48</v>
      </c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3"/>
    </row>
    <row r="82" spans="1:17" ht="13.5" customHeight="1" x14ac:dyDescent="0.25">
      <c r="A82" s="90"/>
      <c r="B82" s="42" t="s">
        <v>24</v>
      </c>
      <c r="C82" s="94" t="s">
        <v>49</v>
      </c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6"/>
    </row>
    <row r="83" spans="1:17" ht="13.5" customHeight="1" x14ac:dyDescent="0.25">
      <c r="A83" s="90"/>
      <c r="B83" s="42" t="s">
        <v>25</v>
      </c>
      <c r="C83" s="94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6"/>
    </row>
    <row r="84" spans="1:17" s="17" customFormat="1" ht="13.5" customHeight="1" x14ac:dyDescent="0.2">
      <c r="A84" s="90"/>
      <c r="B84" s="43" t="s">
        <v>26</v>
      </c>
      <c r="C84" s="97" t="s">
        <v>50</v>
      </c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9"/>
    </row>
    <row r="85" spans="1:17" s="17" customFormat="1" ht="13.5" customHeight="1" x14ac:dyDescent="0.2">
      <c r="A85" s="90"/>
      <c r="B85" s="43" t="s">
        <v>27</v>
      </c>
      <c r="C85" s="43"/>
      <c r="D85" s="44">
        <v>853</v>
      </c>
      <c r="E85" s="45">
        <f t="shared" ref="E85:Q85" si="15">SUM(E86:E87)</f>
        <v>52618</v>
      </c>
      <c r="F85" s="45">
        <f t="shared" si="15"/>
        <v>7892.7</v>
      </c>
      <c r="G85" s="45">
        <f t="shared" si="15"/>
        <v>44725.3</v>
      </c>
      <c r="H85" s="45">
        <f t="shared" si="15"/>
        <v>52618</v>
      </c>
      <c r="I85" s="45">
        <f t="shared" si="15"/>
        <v>7892.7</v>
      </c>
      <c r="J85" s="45">
        <f t="shared" si="15"/>
        <v>0</v>
      </c>
      <c r="K85" s="45">
        <f t="shared" si="15"/>
        <v>0</v>
      </c>
      <c r="L85" s="45">
        <f t="shared" si="15"/>
        <v>7892.7</v>
      </c>
      <c r="M85" s="45">
        <f t="shared" si="15"/>
        <v>44725.3</v>
      </c>
      <c r="N85" s="45">
        <f t="shared" si="15"/>
        <v>0</v>
      </c>
      <c r="O85" s="45">
        <f t="shared" si="15"/>
        <v>0</v>
      </c>
      <c r="P85" s="45">
        <f t="shared" si="15"/>
        <v>0</v>
      </c>
      <c r="Q85" s="45">
        <f t="shared" si="15"/>
        <v>44725.3</v>
      </c>
    </row>
    <row r="86" spans="1:17" s="17" customFormat="1" ht="13.5" customHeight="1" x14ac:dyDescent="0.2">
      <c r="A86" s="90"/>
      <c r="B86" s="48">
        <v>2019</v>
      </c>
      <c r="C86" s="49"/>
      <c r="D86" s="50">
        <v>85395</v>
      </c>
      <c r="E86" s="46">
        <f t="shared" ref="E86:E87" si="16">F86+G86</f>
        <v>52618</v>
      </c>
      <c r="F86" s="46">
        <v>7892.7</v>
      </c>
      <c r="G86" s="47">
        <v>44725.3</v>
      </c>
      <c r="H86" s="47">
        <f t="shared" ref="H86:H87" si="17">I86+M86</f>
        <v>52618</v>
      </c>
      <c r="I86" s="47">
        <f t="shared" ref="I86:I87" si="18">J86+K86+L86</f>
        <v>7892.7</v>
      </c>
      <c r="J86" s="51"/>
      <c r="K86" s="51"/>
      <c r="L86" s="52">
        <v>7892.7</v>
      </c>
      <c r="M86" s="47">
        <f t="shared" ref="M86:M87" si="19">N86+O86+P86+Q86</f>
        <v>44725.3</v>
      </c>
      <c r="N86" s="51"/>
      <c r="O86" s="51"/>
      <c r="P86" s="51"/>
      <c r="Q86" s="53">
        <v>44725.3</v>
      </c>
    </row>
    <row r="87" spans="1:17" ht="13.5" customHeight="1" thickBot="1" x14ac:dyDescent="0.3">
      <c r="A87" s="90"/>
      <c r="B87" s="48">
        <v>2020</v>
      </c>
      <c r="C87" s="49"/>
      <c r="D87" s="50"/>
      <c r="E87" s="46">
        <f t="shared" si="16"/>
        <v>0</v>
      </c>
      <c r="F87" s="46"/>
      <c r="G87" s="47">
        <v>0</v>
      </c>
      <c r="H87" s="47">
        <f t="shared" si="17"/>
        <v>0</v>
      </c>
      <c r="I87" s="47">
        <f t="shared" si="18"/>
        <v>0</v>
      </c>
      <c r="J87" s="51"/>
      <c r="K87" s="51"/>
      <c r="L87" s="52">
        <v>0</v>
      </c>
      <c r="M87" s="47">
        <f t="shared" si="19"/>
        <v>0</v>
      </c>
      <c r="N87" s="51"/>
      <c r="O87" s="51"/>
      <c r="P87" s="51"/>
      <c r="Q87" s="53">
        <v>0</v>
      </c>
    </row>
    <row r="88" spans="1:17" ht="16.5" thickTop="1" thickBot="1" x14ac:dyDescent="0.3">
      <c r="A88" s="54"/>
      <c r="B88" s="55" t="s">
        <v>28</v>
      </c>
      <c r="C88" s="55"/>
      <c r="D88" s="55"/>
      <c r="E88" s="56">
        <f t="shared" ref="E88:Q88" si="20">E73+E14</f>
        <v>2215864</v>
      </c>
      <c r="F88" s="56">
        <f t="shared" si="20"/>
        <v>1587701.48</v>
      </c>
      <c r="G88" s="56">
        <f t="shared" si="20"/>
        <v>628162.52</v>
      </c>
      <c r="H88" s="56">
        <f t="shared" si="20"/>
        <v>2215864</v>
      </c>
      <c r="I88" s="56">
        <f t="shared" si="20"/>
        <v>1587701.48</v>
      </c>
      <c r="J88" s="56">
        <f t="shared" si="20"/>
        <v>0</v>
      </c>
      <c r="K88" s="56">
        <f t="shared" si="20"/>
        <v>0</v>
      </c>
      <c r="L88" s="56">
        <f t="shared" si="20"/>
        <v>1587701.48</v>
      </c>
      <c r="M88" s="56">
        <f t="shared" si="20"/>
        <v>628162.52</v>
      </c>
      <c r="N88" s="56">
        <f t="shared" si="20"/>
        <v>0</v>
      </c>
      <c r="O88" s="56">
        <f t="shared" si="20"/>
        <v>0</v>
      </c>
      <c r="P88" s="56">
        <f t="shared" si="20"/>
        <v>0</v>
      </c>
      <c r="Q88" s="56">
        <f t="shared" si="20"/>
        <v>628162.52</v>
      </c>
    </row>
    <row r="89" spans="1:17" ht="15.75" thickTop="1" x14ac:dyDescent="0.25"/>
    <row r="91" spans="1:17" x14ac:dyDescent="0.25">
      <c r="E91" s="57"/>
      <c r="F91" s="57"/>
      <c r="G91" s="58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3" spans="1:17" x14ac:dyDescent="0.25"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6" spans="1:17" x14ac:dyDescent="0.25">
      <c r="H96" s="57"/>
    </row>
    <row r="98" spans="8:8" x14ac:dyDescent="0.25">
      <c r="H98" s="57"/>
    </row>
  </sheetData>
  <mergeCells count="71">
    <mergeCell ref="A65:A72"/>
    <mergeCell ref="C65:Q65"/>
    <mergeCell ref="C66:Q66"/>
    <mergeCell ref="C67:Q67"/>
    <mergeCell ref="C68:Q68"/>
    <mergeCell ref="A41:A48"/>
    <mergeCell ref="C41:Q41"/>
    <mergeCell ref="C42:Q42"/>
    <mergeCell ref="C43:Q43"/>
    <mergeCell ref="C44:Q44"/>
    <mergeCell ref="H7:Q7"/>
    <mergeCell ref="E7:E12"/>
    <mergeCell ref="I11:I12"/>
    <mergeCell ref="A27:A32"/>
    <mergeCell ref="A21:A26"/>
    <mergeCell ref="C21:Q21"/>
    <mergeCell ref="C22:Q22"/>
    <mergeCell ref="C23:Q23"/>
    <mergeCell ref="C24:Q24"/>
    <mergeCell ref="A15:A20"/>
    <mergeCell ref="C15:Q15"/>
    <mergeCell ref="C16:Q16"/>
    <mergeCell ref="C17:Q17"/>
    <mergeCell ref="C18:Q18"/>
    <mergeCell ref="C27:Q27"/>
    <mergeCell ref="C28:Q28"/>
    <mergeCell ref="A5:Q5"/>
    <mergeCell ref="N11:Q11"/>
    <mergeCell ref="A7:A12"/>
    <mergeCell ref="B7:B12"/>
    <mergeCell ref="G8:G12"/>
    <mergeCell ref="M11:M12"/>
    <mergeCell ref="C7:C12"/>
    <mergeCell ref="H8:Q8"/>
    <mergeCell ref="I9:Q9"/>
    <mergeCell ref="M10:Q10"/>
    <mergeCell ref="F8:F12"/>
    <mergeCell ref="H9:H12"/>
    <mergeCell ref="J11:L11"/>
    <mergeCell ref="I10:L10"/>
    <mergeCell ref="D7:D12"/>
    <mergeCell ref="F7:G7"/>
    <mergeCell ref="C29:Q29"/>
    <mergeCell ref="C30:Q30"/>
    <mergeCell ref="C14:D14"/>
    <mergeCell ref="A33:A40"/>
    <mergeCell ref="C33:Q33"/>
    <mergeCell ref="C34:Q34"/>
    <mergeCell ref="C35:Q35"/>
    <mergeCell ref="C36:Q36"/>
    <mergeCell ref="C73:D73"/>
    <mergeCell ref="A81:A87"/>
    <mergeCell ref="C81:Q81"/>
    <mergeCell ref="C82:Q82"/>
    <mergeCell ref="C83:Q83"/>
    <mergeCell ref="C84:Q84"/>
    <mergeCell ref="A74:A80"/>
    <mergeCell ref="C74:Q74"/>
    <mergeCell ref="C75:Q75"/>
    <mergeCell ref="C76:Q76"/>
    <mergeCell ref="C77:Q77"/>
    <mergeCell ref="A49:A56"/>
    <mergeCell ref="C49:Q49"/>
    <mergeCell ref="C50:Q50"/>
    <mergeCell ref="C51:Q51"/>
    <mergeCell ref="C52:Q52"/>
    <mergeCell ref="A57:A64"/>
    <mergeCell ref="C57:Q57"/>
    <mergeCell ref="C58:Q58"/>
    <mergeCell ref="C59:Q59"/>
    <mergeCell ref="C60:Q60"/>
  </mergeCells>
  <phoneticPr fontId="2" type="noConversion"/>
  <pageMargins left="0.70866141732283472" right="0.70866141732283472" top="0.98425196850393704" bottom="0.70866141732283472" header="0" footer="0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</vt:lpstr>
      <vt:lpstr>'Zał.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</dc:creator>
  <cp:lastModifiedBy>p34</cp:lastModifiedBy>
  <cp:lastPrinted>2019-04-19T06:05:44Z</cp:lastPrinted>
  <dcterms:created xsi:type="dcterms:W3CDTF">2006-11-09T07:35:21Z</dcterms:created>
  <dcterms:modified xsi:type="dcterms:W3CDTF">2019-04-19T06:12:58Z</dcterms:modified>
</cp:coreProperties>
</file>