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9\SESJE\07.30 Zarządzenie 92\"/>
    </mc:Choice>
  </mc:AlternateContent>
  <xr:revisionPtr revIDLastSave="0" documentId="13_ncr:1_{48D50FB5-0CF0-4091-9219-5D01D1DFF1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H65" i="1"/>
  <c r="I65" i="1"/>
  <c r="D65" i="1"/>
  <c r="E60" i="1"/>
  <c r="F60" i="1"/>
  <c r="G60" i="1"/>
  <c r="H60" i="1"/>
  <c r="I60" i="1"/>
  <c r="D60" i="1"/>
  <c r="E61" i="1"/>
  <c r="D61" i="1"/>
  <c r="E64" i="1" l="1"/>
  <c r="F62" i="1"/>
  <c r="G62" i="1"/>
  <c r="H62" i="1"/>
  <c r="I62" i="1"/>
  <c r="D64" i="1"/>
  <c r="E11" i="1" l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E17" i="1"/>
  <c r="D17" i="1" s="1"/>
  <c r="E18" i="1"/>
  <c r="D18" i="1" s="1"/>
  <c r="F9" i="1" l="1"/>
  <c r="E51" i="1" l="1"/>
  <c r="E10" i="1" l="1"/>
  <c r="F55" i="1" l="1"/>
  <c r="E22" i="1"/>
  <c r="E46" i="1" l="1"/>
  <c r="D46" i="1" s="1"/>
  <c r="E47" i="1"/>
  <c r="D47" i="1" s="1"/>
  <c r="E23" i="1" l="1"/>
  <c r="D23" i="1" s="1"/>
  <c r="F41" i="1" l="1"/>
  <c r="F27" i="1"/>
  <c r="G27" i="1"/>
  <c r="H27" i="1"/>
  <c r="I27" i="1"/>
  <c r="E37" i="1"/>
  <c r="D37" i="1" s="1"/>
  <c r="E39" i="1" l="1"/>
  <c r="D39" i="1" s="1"/>
  <c r="E45" i="1" l="1"/>
  <c r="D45" i="1" s="1"/>
  <c r="E57" i="1" l="1"/>
  <c r="D57" i="1" s="1"/>
  <c r="E63" i="1"/>
  <c r="E52" i="1"/>
  <c r="D52" i="1" s="1"/>
  <c r="E43" i="1"/>
  <c r="D43" i="1" s="1"/>
  <c r="E32" i="1"/>
  <c r="D32" i="1" s="1"/>
  <c r="E33" i="1"/>
  <c r="D33" i="1" s="1"/>
  <c r="E34" i="1"/>
  <c r="D34" i="1" s="1"/>
  <c r="E35" i="1"/>
  <c r="D35" i="1" s="1"/>
  <c r="E36" i="1"/>
  <c r="D36" i="1" s="1"/>
  <c r="E38" i="1"/>
  <c r="D38" i="1" s="1"/>
  <c r="D63" i="1" l="1"/>
  <c r="D62" i="1" s="1"/>
  <c r="E62" i="1"/>
  <c r="E26" i="1"/>
  <c r="D26" i="1" s="1"/>
  <c r="E25" i="1" l="1"/>
  <c r="D25" i="1" s="1"/>
  <c r="F19" i="1" l="1"/>
  <c r="E48" i="1" l="1"/>
  <c r="D48" i="1" l="1"/>
  <c r="E58" i="1" l="1"/>
  <c r="D58" i="1" s="1"/>
  <c r="E56" i="1"/>
  <c r="H55" i="1"/>
  <c r="G55" i="1"/>
  <c r="E53" i="1"/>
  <c r="D53" i="1" s="1"/>
  <c r="E50" i="1"/>
  <c r="D50" i="1" s="1"/>
  <c r="F49" i="1"/>
  <c r="E44" i="1"/>
  <c r="D44" i="1" s="1"/>
  <c r="E42" i="1"/>
  <c r="G41" i="1"/>
  <c r="E40" i="1"/>
  <c r="D40" i="1" s="1"/>
  <c r="E31" i="1"/>
  <c r="D31" i="1" s="1"/>
  <c r="E30" i="1"/>
  <c r="D30" i="1" s="1"/>
  <c r="E29" i="1"/>
  <c r="D29" i="1" s="1"/>
  <c r="E28" i="1"/>
  <c r="E24" i="1"/>
  <c r="D24" i="1" s="1"/>
  <c r="E21" i="1"/>
  <c r="D21" i="1" s="1"/>
  <c r="E20" i="1"/>
  <c r="I19" i="1"/>
  <c r="H19" i="1"/>
  <c r="G19" i="1"/>
  <c r="I9" i="1"/>
  <c r="H9" i="1"/>
  <c r="G9" i="1"/>
  <c r="D56" i="1" l="1"/>
  <c r="D55" i="1" s="1"/>
  <c r="E55" i="1"/>
  <c r="E9" i="1"/>
  <c r="D49" i="1"/>
  <c r="D42" i="1"/>
  <c r="D41" i="1" s="1"/>
  <c r="E41" i="1"/>
  <c r="D28" i="1"/>
  <c r="D27" i="1" s="1"/>
  <c r="E27" i="1"/>
  <c r="E19" i="1"/>
  <c r="E49" i="1"/>
  <c r="D20" i="1"/>
  <c r="D19" i="1" s="1"/>
  <c r="D10" i="1"/>
  <c r="D9" i="1" s="1"/>
</calcChain>
</file>

<file path=xl/sharedStrings.xml><?xml version="1.0" encoding="utf-8"?>
<sst xmlns="http://schemas.openxmlformats.org/spreadsheetml/2006/main" count="128" uniqueCount="75">
  <si>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</si>
  <si>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</si>
  <si>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</si>
  <si>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</si>
  <si>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</si>
  <si>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</si>
  <si>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</si>
  <si>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</si>
  <si>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</si>
  <si>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</si>
  <si>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</si>
  <si>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</si>
  <si>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</si>
  <si>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</si>
  <si>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</si>
  <si>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</si>
  <si>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</si>
  <si>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</si>
  <si>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</si>
  <si>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</si>
  <si>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fizyczna</t>
  </si>
  <si>
    <t>OGÓŁEM</t>
  </si>
  <si>
    <t>Modernizacja Szkoły Podstawowej Rogóz</t>
  </si>
  <si>
    <t>Zakup pojemników</t>
  </si>
  <si>
    <t>SUW Kraszewo</t>
  </si>
  <si>
    <t>SUW Runowo</t>
  </si>
  <si>
    <t>Modernizacja i remont drogi publicznej Nr 117001 N na odcinku Drwęca droga wojewódzka 513</t>
  </si>
  <si>
    <t xml:space="preserve">Modernizacja i remont  odcinka drogi publicznej Nr 117003 N Babiak Bugi </t>
  </si>
  <si>
    <t xml:space="preserve">Zakup ciągnika z przyczepą </t>
  </si>
  <si>
    <t>Modernizacja budynku komunalnego Drwęca 4 (dokumentacja)</t>
  </si>
  <si>
    <t>Modernizacja budynku komunalnego Stryjkowo10</t>
  </si>
  <si>
    <t>Modernizacja budynku komunalnego Kierz 8 (adaptacja budynku na pomieszczenie sanitarne)</t>
  </si>
  <si>
    <t>Modernizacja budynku komunalnego Kochanówka 17 (wymiana instalacji co)</t>
  </si>
  <si>
    <t>Modernizacja budynku komunalnego Jarandowo 1/1 (podłogi)</t>
  </si>
  <si>
    <t xml:space="preserve">Modernizacja budynku komunalnego Runowo 24 </t>
  </si>
  <si>
    <t>Modernizacja budynku komunalnego Markajmy Bartoszycka 28 (ocieplenie stropodachu)</t>
  </si>
  <si>
    <t>Utwardzenie terenu posesji UG (dokumentacja)</t>
  </si>
  <si>
    <t>Wykupienie pokoi 25,26,27</t>
  </si>
  <si>
    <t>Zakup pieca c.o.</t>
  </si>
  <si>
    <t>Zakup komputerów</t>
  </si>
  <si>
    <t>Zakup lampy solarnej w m.Workiejmy</t>
  </si>
  <si>
    <t>Zakup głównego Serwera Bazodanowego</t>
  </si>
  <si>
    <t>WYDATKI  INWESTYCYJNE  NA  2019 R.</t>
  </si>
  <si>
    <t>Modernizacja i remont  odcinka drogi wewnętrznej dz. Nr 99 , 12/3, 17 obręb Nowa Wieś Wielka</t>
  </si>
  <si>
    <t>Program do obsługi ewidencji dróg gminnych wewnętrznych etap I</t>
  </si>
  <si>
    <t>Modernizacja budynku komunalnego Kochanówka 17/2 (likwidacja barier architektonicznych, dokumentacja)</t>
  </si>
  <si>
    <t>Modernizacja budynku komunalnego Stryjkowo 47 (ekspertyza budowlana, dokumentacja techniczna)</t>
  </si>
  <si>
    <t>Zakup pieca co</t>
  </si>
  <si>
    <t>Modernizacja budynku Urzędu gminy</t>
  </si>
  <si>
    <t>Modernizacja sieci komputerowej, wizyjnej, elektrycznej (projekt i wykonawstwo )</t>
  </si>
  <si>
    <t>Modernizacja oświetlenia drogowego przy drodze wewnętrznej działka Nr 100/17 obręb Kłębowo</t>
  </si>
  <si>
    <t>Utworzenie infrastruktury rekreacyjnej w postaci placu zabaw w Morawie</t>
  </si>
  <si>
    <t>Budowa sieci kanalizacyjnej w Markajmach</t>
  </si>
  <si>
    <t>rok budżetowy 2019 (6+7+8+9)</t>
  </si>
  <si>
    <t xml:space="preserve">Modernizacja budynku komunalnego Runowo biblioteka </t>
  </si>
  <si>
    <t>Zakup maszyny stolarskiej (grubościówko-wyrówniarka)</t>
  </si>
  <si>
    <t xml:space="preserve"> </t>
  </si>
  <si>
    <t>SUW Morawa</t>
  </si>
  <si>
    <t>Zakup piaskarki</t>
  </si>
  <si>
    <t>01010</t>
  </si>
  <si>
    <t>SUW Babiak</t>
  </si>
  <si>
    <t>Modernizacja garaży przy budynku Urzędu Gminy</t>
  </si>
  <si>
    <t>Przejęcia sieci wodociągowych</t>
  </si>
  <si>
    <t>Studium wykonalności projektu e-usługi</t>
  </si>
  <si>
    <t>Zakup kosiarki do poboczy</t>
  </si>
  <si>
    <t>Zakup nieruchomości położonej w m. Długołęka</t>
  </si>
  <si>
    <t>Modernizacja kuchni i stołówki SP Rogóż</t>
  </si>
  <si>
    <t>Modernizacja/remont przyłączy kanalizacyjnych w m. Redy Osada</t>
  </si>
  <si>
    <t>Moderniazaja i rozubudowa SUW w Kraszewie (dokumentacja)</t>
  </si>
  <si>
    <t>Modernizacja i rozbudowa pompowni wody czystej w obrębie Kraszewo (dokumentacja)</t>
  </si>
  <si>
    <t>Modernizacja budynku komunalnego Kochanówka 17 (przebudowa komina).</t>
  </si>
  <si>
    <t>Wykonanie drewnianej altany w miejcowości Kraszewo</t>
  </si>
  <si>
    <t>Modernizacja boiska sportowego w miejscowości Runowo</t>
  </si>
  <si>
    <t>Kultura i ochrona dziedzictwa narodowego</t>
  </si>
  <si>
    <t>Załącznik Nr 2 do Zarządzenia Nr 92/2019 Wójta Gminy Lidzbark Warmiński                                                             z dnia 30 lipca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</si>
</sst>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4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1"/>
      <color rgb="FFFF0000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6"/>
      <name val="Times New Roman CE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ck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4" fillId="0" borderId="0">
      <alignment horizontal="left" vertical="center"/>
    </xf>
  </cellStyleXfs>
  <cellXfs count="187">
    <xf numFmtId="0" fontId="0" fillId="0" borderId="0" xfId="0"/>
    <xf numFmtId="0" fontId="1" fillId="0" borderId="0" xfId="1"/>
    <xf numFmtId="0" fontId="8" fillId="0" borderId="3" xfId="1" applyFont="1" applyBorder="1" applyAlignment="1">
      <alignment horizontal="center" vertical="center" wrapText="1"/>
    </xf>
    <xf numFmtId="164" fontId="9" fillId="0" borderId="3" xfId="2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2" applyNumberFormat="1" applyFont="1" applyBorder="1" applyAlignment="1">
      <alignment horizontal="center" vertical="center" wrapText="1"/>
    </xf>
    <xf numFmtId="0" fontId="8" fillId="0" borderId="18" xfId="2" applyNumberFormat="1" applyFont="1" applyBorder="1" applyAlignment="1">
      <alignment horizontal="center" vertical="center" wrapText="1"/>
    </xf>
    <xf numFmtId="0" fontId="8" fillId="0" borderId="16" xfId="2" applyNumberFormat="1" applyFont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164" fontId="0" fillId="0" borderId="0" xfId="0" applyNumberFormat="1"/>
    <xf numFmtId="0" fontId="14" fillId="0" borderId="25" xfId="1" applyFont="1" applyBorder="1" applyAlignment="1">
      <alignment horizontal="center" vertical="center"/>
    </xf>
    <xf numFmtId="0" fontId="21" fillId="2" borderId="27" xfId="1" applyFont="1" applyFill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1" fillId="2" borderId="31" xfId="1" applyFont="1" applyFill="1" applyBorder="1" applyAlignment="1">
      <alignment horizontal="center" vertical="center"/>
    </xf>
    <xf numFmtId="164" fontId="17" fillId="0" borderId="24" xfId="2" applyFont="1" applyBorder="1" applyAlignment="1">
      <alignment horizontal="right" vertical="center"/>
    </xf>
    <xf numFmtId="164" fontId="17" fillId="0" borderId="22" xfId="2" applyFont="1" applyBorder="1" applyAlignment="1">
      <alignment horizontal="right" vertical="center"/>
    </xf>
    <xf numFmtId="164" fontId="22" fillId="2" borderId="5" xfId="2" applyFont="1" applyFill="1" applyBorder="1" applyAlignment="1">
      <alignment horizontal="right" vertical="center"/>
    </xf>
    <xf numFmtId="3" fontId="26" fillId="0" borderId="22" xfId="1" applyNumberFormat="1" applyFont="1" applyBorder="1" applyAlignment="1">
      <alignment horizontal="right" vertical="center" wrapText="1"/>
    </xf>
    <xf numFmtId="164" fontId="26" fillId="0" borderId="22" xfId="2" applyFont="1" applyBorder="1" applyAlignment="1">
      <alignment horizontal="right" vertical="center" wrapText="1"/>
    </xf>
    <xf numFmtId="164" fontId="26" fillId="0" borderId="24" xfId="2" applyFont="1" applyBorder="1" applyAlignment="1">
      <alignment horizontal="right" vertical="center" wrapText="1"/>
    </xf>
    <xf numFmtId="164" fontId="22" fillId="2" borderId="20" xfId="2" applyFont="1" applyFill="1" applyBorder="1" applyAlignment="1">
      <alignment horizontal="right" vertical="center"/>
    </xf>
    <xf numFmtId="164" fontId="28" fillId="0" borderId="24" xfId="2" applyFont="1" applyBorder="1" applyAlignment="1">
      <alignment horizontal="right" vertical="center"/>
    </xf>
    <xf numFmtId="164" fontId="28" fillId="0" borderId="22" xfId="2" applyFont="1" applyBorder="1" applyAlignment="1">
      <alignment horizontal="right" vertical="center"/>
    </xf>
    <xf numFmtId="3" fontId="17" fillId="0" borderId="24" xfId="1" applyNumberFormat="1" applyFont="1" applyBorder="1" applyAlignment="1">
      <alignment horizontal="right" vertical="center" wrapText="1"/>
    </xf>
    <xf numFmtId="3" fontId="17" fillId="0" borderId="22" xfId="1" applyNumberFormat="1" applyFont="1" applyBorder="1" applyAlignment="1">
      <alignment horizontal="right" vertical="center" wrapText="1"/>
    </xf>
    <xf numFmtId="164" fontId="22" fillId="0" borderId="22" xfId="2" applyFont="1" applyBorder="1" applyAlignment="1">
      <alignment horizontal="right" vertical="center" wrapText="1"/>
    </xf>
    <xf numFmtId="164" fontId="27" fillId="0" borderId="22" xfId="4" applyFont="1" applyBorder="1" applyAlignment="1">
      <alignment horizontal="right" vertical="center" wrapText="1"/>
    </xf>
    <xf numFmtId="0" fontId="25" fillId="0" borderId="8" xfId="1" applyFont="1" applyBorder="1" applyAlignment="1">
      <alignment horizontal="center" vertical="center"/>
    </xf>
    <xf numFmtId="3" fontId="17" fillId="0" borderId="36" xfId="1" applyNumberFormat="1" applyFont="1" applyBorder="1" applyAlignment="1">
      <alignment horizontal="right" vertical="center" wrapText="1"/>
    </xf>
    <xf numFmtId="164" fontId="26" fillId="0" borderId="36" xfId="2" applyFont="1" applyBorder="1" applyAlignment="1">
      <alignment horizontal="right" vertical="center" wrapText="1"/>
    </xf>
    <xf numFmtId="0" fontId="14" fillId="0" borderId="38" xfId="1" applyFont="1" applyBorder="1" applyAlignment="1">
      <alignment horizontal="center" vertical="center"/>
    </xf>
    <xf numFmtId="164" fontId="17" fillId="0" borderId="40" xfId="2" applyFont="1" applyBorder="1" applyAlignment="1">
      <alignment horizontal="right" vertical="center"/>
    </xf>
    <xf numFmtId="164" fontId="26" fillId="0" borderId="24" xfId="2" applyFont="1" applyBorder="1" applyAlignment="1">
      <alignment horizontal="center" vertical="center"/>
    </xf>
    <xf numFmtId="164" fontId="7" fillId="0" borderId="3" xfId="4" applyFont="1" applyBorder="1" applyAlignment="1">
      <alignment horizontal="center" vertical="center" wrapText="1"/>
    </xf>
    <xf numFmtId="164" fontId="12" fillId="2" borderId="5" xfId="4" applyFont="1" applyFill="1" applyBorder="1" applyAlignment="1">
      <alignment horizontal="center" vertical="center"/>
    </xf>
    <xf numFmtId="164" fontId="19" fillId="0" borderId="24" xfId="4" applyFont="1" applyBorder="1" applyAlignment="1">
      <alignment horizontal="right" vertical="center"/>
    </xf>
    <xf numFmtId="164" fontId="19" fillId="0" borderId="22" xfId="4" applyFont="1" applyBorder="1" applyAlignment="1">
      <alignment horizontal="right" vertical="center"/>
    </xf>
    <xf numFmtId="164" fontId="23" fillId="2" borderId="20" xfId="4" applyFont="1" applyFill="1" applyBorder="1" applyAlignment="1">
      <alignment horizontal="right" vertical="center"/>
    </xf>
    <xf numFmtId="164" fontId="29" fillId="0" borderId="24" xfId="4" applyFont="1" applyBorder="1" applyAlignment="1">
      <alignment horizontal="right" vertical="center"/>
    </xf>
    <xf numFmtId="164" fontId="29" fillId="0" borderId="22" xfId="4" applyFont="1" applyBorder="1" applyAlignment="1">
      <alignment horizontal="right" vertical="center"/>
    </xf>
    <xf numFmtId="164" fontId="27" fillId="0" borderId="24" xfId="4" applyFont="1" applyBorder="1" applyAlignment="1">
      <alignment horizontal="right" vertical="center" wrapText="1"/>
    </xf>
    <xf numFmtId="164" fontId="27" fillId="0" borderId="36" xfId="4" applyFont="1" applyBorder="1" applyAlignment="1">
      <alignment horizontal="right" vertical="center" wrapText="1"/>
    </xf>
    <xf numFmtId="164" fontId="19" fillId="0" borderId="40" xfId="4" applyFont="1" applyBorder="1" applyAlignment="1">
      <alignment horizontal="right" vertical="center"/>
    </xf>
    <xf numFmtId="164" fontId="33" fillId="0" borderId="0" xfId="4" applyFont="1"/>
    <xf numFmtId="164" fontId="22" fillId="2" borderId="5" xfId="2" applyFont="1" applyFill="1" applyBorder="1" applyAlignment="1">
      <alignment horizontal="center" vertical="center"/>
    </xf>
    <xf numFmtId="164" fontId="22" fillId="2" borderId="34" xfId="2" applyFont="1" applyFill="1" applyBorder="1" applyAlignment="1">
      <alignment horizontal="center" vertical="center"/>
    </xf>
    <xf numFmtId="164" fontId="31" fillId="4" borderId="35" xfId="2" applyFont="1" applyFill="1" applyBorder="1" applyAlignment="1">
      <alignment horizontal="center" vertical="center"/>
    </xf>
    <xf numFmtId="164" fontId="17" fillId="0" borderId="24" xfId="2" applyFont="1" applyBorder="1" applyAlignment="1">
      <alignment horizontal="center" vertical="center"/>
    </xf>
    <xf numFmtId="164" fontId="17" fillId="0" borderId="37" xfId="2" applyFont="1" applyBorder="1" applyAlignment="1">
      <alignment horizontal="center" vertical="center"/>
    </xf>
    <xf numFmtId="164" fontId="17" fillId="0" borderId="36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64" fontId="16" fillId="3" borderId="23" xfId="3" applyFont="1" applyFill="1" applyBorder="1" applyAlignment="1">
      <alignment horizontal="center" vertical="center" wrapText="1"/>
    </xf>
    <xf numFmtId="164" fontId="16" fillId="3" borderId="29" xfId="3" applyFont="1" applyFill="1" applyBorder="1" applyAlignment="1">
      <alignment horizontal="center" vertical="center" wrapText="1"/>
    </xf>
    <xf numFmtId="164" fontId="16" fillId="3" borderId="37" xfId="3" applyFont="1" applyFill="1" applyBorder="1" applyAlignment="1">
      <alignment horizontal="center" vertical="center" wrapText="1"/>
    </xf>
    <xf numFmtId="164" fontId="17" fillId="0" borderId="30" xfId="2" applyFont="1" applyBorder="1" applyAlignment="1">
      <alignment horizontal="center" vertical="center"/>
    </xf>
    <xf numFmtId="164" fontId="16" fillId="3" borderId="30" xfId="3" applyFont="1" applyFill="1" applyBorder="1" applyAlignment="1">
      <alignment horizontal="center" vertical="center" wrapText="1"/>
    </xf>
    <xf numFmtId="49" fontId="8" fillId="0" borderId="16" xfId="4" applyNumberFormat="1" applyFont="1" applyBorder="1" applyAlignment="1">
      <alignment horizontal="center" vertical="center" wrapText="1"/>
    </xf>
    <xf numFmtId="164" fontId="22" fillId="2" borderId="33" xfId="2" applyFont="1" applyFill="1" applyBorder="1" applyAlignment="1">
      <alignment horizontal="right" vertical="center"/>
    </xf>
    <xf numFmtId="164" fontId="23" fillId="2" borderId="33" xfId="4" applyFont="1" applyFill="1" applyBorder="1" applyAlignment="1">
      <alignment horizontal="right" vertical="center"/>
    </xf>
    <xf numFmtId="4" fontId="24" fillId="2" borderId="42" xfId="1" applyNumberFormat="1" applyFont="1" applyFill="1" applyBorder="1" applyAlignment="1">
      <alignment horizontal="center" vertical="center"/>
    </xf>
    <xf numFmtId="4" fontId="20" fillId="0" borderId="43" xfId="1" applyNumberFormat="1" applyFont="1" applyBorder="1" applyAlignment="1">
      <alignment horizontal="center" vertical="center"/>
    </xf>
    <xf numFmtId="4" fontId="20" fillId="0" borderId="44" xfId="1" applyNumberFormat="1" applyFont="1" applyBorder="1" applyAlignment="1">
      <alignment horizontal="center" vertical="center"/>
    </xf>
    <xf numFmtId="4" fontId="20" fillId="0" borderId="45" xfId="1" applyNumberFormat="1" applyFont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 wrapText="1"/>
    </xf>
    <xf numFmtId="164" fontId="13" fillId="2" borderId="46" xfId="2" applyFont="1" applyFill="1" applyBorder="1" applyAlignment="1">
      <alignment vertical="center"/>
    </xf>
    <xf numFmtId="4" fontId="20" fillId="0" borderId="47" xfId="1" applyNumberFormat="1" applyFont="1" applyBorder="1" applyAlignment="1">
      <alignment horizontal="center" vertical="center"/>
    </xf>
    <xf numFmtId="4" fontId="24" fillId="2" borderId="46" xfId="1" applyNumberFormat="1" applyFont="1" applyFill="1" applyBorder="1" applyAlignment="1">
      <alignment horizontal="center" vertical="center"/>
    </xf>
    <xf numFmtId="4" fontId="32" fillId="4" borderId="48" xfId="1" applyNumberFormat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wrapText="1"/>
    </xf>
    <xf numFmtId="0" fontId="25" fillId="0" borderId="52" xfId="1" applyFont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6" xfId="1" applyFont="1" applyFill="1" applyBorder="1" applyAlignment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21" fillId="2" borderId="32" xfId="1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8" fillId="0" borderId="54" xfId="1" applyFont="1" applyBorder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21" fillId="2" borderId="55" xfId="1" applyFont="1" applyFill="1" applyBorder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25" fillId="0" borderId="56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164" fontId="22" fillId="2" borderId="3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22" xfId="5" quotePrefix="1" applyBorder="1" applyAlignment="1">
      <alignment horizontal="left" vertical="center" wrapText="1"/>
    </xf>
    <xf numFmtId="0" fontId="34" fillId="0" borderId="24" xfId="5" quotePrefix="1" applyBorder="1" applyAlignment="1">
      <alignment horizontal="left" vertical="center" wrapText="1"/>
    </xf>
    <xf numFmtId="0" fontId="34" fillId="0" borderId="36" xfId="5" quotePrefix="1" applyBorder="1" applyAlignment="1">
      <alignment horizontal="left" vertical="center" wrapText="1"/>
    </xf>
    <xf numFmtId="164" fontId="17" fillId="0" borderId="22" xfId="2" applyFont="1" applyBorder="1" applyAlignment="1">
      <alignment horizontal="center" vertical="center"/>
    </xf>
    <xf numFmtId="0" fontId="34" fillId="0" borderId="40" xfId="5" quotePrefix="1" applyBorder="1" applyAlignment="1">
      <alignment horizontal="left" vertical="center" wrapText="1"/>
    </xf>
    <xf numFmtId="0" fontId="14" fillId="0" borderId="28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6" fillId="0" borderId="0" xfId="0" applyFont="1"/>
    <xf numFmtId="0" fontId="25" fillId="0" borderId="61" xfId="1" applyFont="1" applyBorder="1" applyAlignment="1">
      <alignment horizontal="center" vertical="center"/>
    </xf>
    <xf numFmtId="0" fontId="34" fillId="0" borderId="26" xfId="5" quotePrefix="1" applyBorder="1" applyAlignment="1">
      <alignment horizontal="left" vertical="center" wrapText="1"/>
    </xf>
    <xf numFmtId="0" fontId="34" fillId="0" borderId="62" xfId="5" quotePrefix="1" applyBorder="1" applyAlignment="1">
      <alignment horizontal="left" vertical="center" wrapText="1"/>
    </xf>
    <xf numFmtId="0" fontId="34" fillId="0" borderId="63" xfId="5" quotePrefix="1" applyBorder="1" applyAlignment="1">
      <alignment horizontal="left" vertical="center" wrapText="1"/>
    </xf>
    <xf numFmtId="0" fontId="25" fillId="0" borderId="64" xfId="1" applyFont="1" applyBorder="1" applyAlignment="1">
      <alignment horizontal="center" vertical="center"/>
    </xf>
    <xf numFmtId="164" fontId="17" fillId="0" borderId="37" xfId="2" applyFont="1" applyBorder="1" applyAlignment="1">
      <alignment horizontal="right" vertical="center"/>
    </xf>
    <xf numFmtId="164" fontId="19" fillId="0" borderId="37" xfId="4" applyFont="1" applyBorder="1" applyAlignment="1">
      <alignment horizontal="right" vertical="center"/>
    </xf>
    <xf numFmtId="0" fontId="37" fillId="0" borderId="52" xfId="1" applyFont="1" applyBorder="1" applyAlignment="1">
      <alignment horizontal="center" vertical="center"/>
    </xf>
    <xf numFmtId="0" fontId="38" fillId="0" borderId="26" xfId="5" quotePrefix="1" applyFont="1" applyBorder="1" applyAlignment="1">
      <alignment horizontal="left" vertical="center" wrapText="1"/>
    </xf>
    <xf numFmtId="164" fontId="39" fillId="3" borderId="22" xfId="3" applyFont="1" applyFill="1" applyBorder="1" applyAlignment="1">
      <alignment horizontal="center" vertical="center" wrapText="1"/>
    </xf>
    <xf numFmtId="164" fontId="28" fillId="0" borderId="22" xfId="2" applyFont="1" applyBorder="1" applyAlignment="1">
      <alignment horizontal="center" vertical="center"/>
    </xf>
    <xf numFmtId="3" fontId="28" fillId="0" borderId="22" xfId="1" applyNumberFormat="1" applyFont="1" applyBorder="1" applyAlignment="1">
      <alignment horizontal="right" vertical="center" wrapText="1"/>
    </xf>
    <xf numFmtId="164" fontId="40" fillId="0" borderId="22" xfId="2" applyFont="1" applyBorder="1" applyAlignment="1">
      <alignment horizontal="right" vertical="center" wrapText="1"/>
    </xf>
    <xf numFmtId="164" fontId="41" fillId="0" borderId="22" xfId="4" applyFont="1" applyBorder="1" applyAlignment="1">
      <alignment horizontal="right" vertical="center" wrapText="1"/>
    </xf>
    <xf numFmtId="4" fontId="42" fillId="0" borderId="43" xfId="1" applyNumberFormat="1" applyFont="1" applyBorder="1" applyAlignment="1">
      <alignment horizontal="center" vertical="center"/>
    </xf>
    <xf numFmtId="3" fontId="26" fillId="0" borderId="37" xfId="1" applyNumberFormat="1" applyFont="1" applyBorder="1" applyAlignment="1">
      <alignment horizontal="right" vertical="center" wrapText="1"/>
    </xf>
    <xf numFmtId="164" fontId="26" fillId="0" borderId="37" xfId="2" applyFont="1" applyBorder="1" applyAlignment="1">
      <alignment horizontal="right" vertical="center" wrapText="1"/>
    </xf>
    <xf numFmtId="164" fontId="27" fillId="0" borderId="37" xfId="4" applyFont="1" applyBorder="1" applyAlignment="1">
      <alignment horizontal="righ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21" fillId="2" borderId="65" xfId="1" applyFont="1" applyFill="1" applyBorder="1" applyAlignment="1">
      <alignment vertical="center" wrapText="1"/>
    </xf>
    <xf numFmtId="164" fontId="22" fillId="2" borderId="66" xfId="2" applyFont="1" applyFill="1" applyBorder="1" applyAlignment="1">
      <alignment horizontal="center" vertical="center"/>
    </xf>
    <xf numFmtId="164" fontId="22" fillId="2" borderId="66" xfId="2" applyFont="1" applyFill="1" applyBorder="1" applyAlignment="1">
      <alignment horizontal="right" vertical="center"/>
    </xf>
    <xf numFmtId="164" fontId="23" fillId="2" borderId="66" xfId="4" applyFont="1" applyFill="1" applyBorder="1" applyAlignment="1">
      <alignment horizontal="right" vertical="center"/>
    </xf>
    <xf numFmtId="4" fontId="24" fillId="2" borderId="67" xfId="1" applyNumberFormat="1" applyFont="1" applyFill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49" fontId="15" fillId="0" borderId="60" xfId="1" applyNumberFormat="1" applyFont="1" applyBorder="1" applyAlignment="1">
      <alignment horizontal="center" vertical="center"/>
    </xf>
    <xf numFmtId="0" fontId="21" fillId="2" borderId="68" xfId="1" applyFont="1" applyFill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49" fontId="38" fillId="0" borderId="52" xfId="4" applyNumberFormat="1" applyFont="1" applyBorder="1" applyAlignment="1">
      <alignment horizontal="center" vertical="center"/>
    </xf>
    <xf numFmtId="164" fontId="43" fillId="0" borderId="0" xfId="0" applyNumberFormat="1" applyFont="1"/>
    <xf numFmtId="0" fontId="43" fillId="0" borderId="0" xfId="0" applyFont="1"/>
    <xf numFmtId="0" fontId="38" fillId="3" borderId="26" xfId="0" applyFont="1" applyFill="1" applyBorder="1" applyAlignment="1">
      <alignment horizontal="left" vertical="center" wrapText="1"/>
    </xf>
    <xf numFmtId="164" fontId="28" fillId="0" borderId="30" xfId="2" applyFont="1" applyBorder="1" applyAlignment="1">
      <alignment horizontal="center" vertical="center"/>
    </xf>
    <xf numFmtId="164" fontId="28" fillId="0" borderId="24" xfId="2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2" fontId="15" fillId="0" borderId="52" xfId="4" applyNumberFormat="1" applyFont="1" applyBorder="1" applyAlignment="1">
      <alignment horizontal="center" vertical="center"/>
    </xf>
    <xf numFmtId="49" fontId="15" fillId="0" borderId="56" xfId="4" applyNumberFormat="1" applyFont="1" applyBorder="1" applyAlignment="1">
      <alignment horizontal="center" vertical="center"/>
    </xf>
    <xf numFmtId="0" fontId="1" fillId="0" borderId="0" xfId="1" applyAlignment="1"/>
    <xf numFmtId="164" fontId="5" fillId="0" borderId="3" xfId="2" applyFont="1" applyBorder="1" applyAlignment="1">
      <alignment wrapText="1"/>
    </xf>
    <xf numFmtId="0" fontId="8" fillId="0" borderId="16" xfId="2" applyNumberFormat="1" applyFont="1" applyBorder="1" applyAlignment="1">
      <alignment wrapText="1"/>
    </xf>
    <xf numFmtId="164" fontId="11" fillId="2" borderId="5" xfId="2" applyFont="1" applyFill="1" applyBorder="1" applyAlignment="1">
      <alignment vertical="center"/>
    </xf>
    <xf numFmtId="164" fontId="18" fillId="3" borderId="22" xfId="2" applyFont="1" applyFill="1" applyBorder="1" applyAlignment="1">
      <alignment vertical="center" wrapText="1"/>
    </xf>
    <xf numFmtId="164" fontId="38" fillId="3" borderId="22" xfId="2" applyFont="1" applyFill="1" applyBorder="1" applyAlignment="1">
      <alignment vertical="center" wrapText="1"/>
    </xf>
    <xf numFmtId="164" fontId="18" fillId="3" borderId="37" xfId="2" applyFont="1" applyFill="1" applyBorder="1" applyAlignment="1">
      <alignment vertical="center" wrapText="1"/>
    </xf>
    <xf numFmtId="164" fontId="22" fillId="2" borderId="66" xfId="2" applyFont="1" applyFill="1" applyBorder="1" applyAlignment="1">
      <alignment vertical="center"/>
    </xf>
    <xf numFmtId="164" fontId="22" fillId="2" borderId="33" xfId="2" applyFont="1" applyFill="1" applyBorder="1" applyAlignment="1">
      <alignment vertical="center"/>
    </xf>
    <xf numFmtId="164" fontId="34" fillId="0" borderId="22" xfId="4" quotePrefix="1" applyFont="1" applyBorder="1" applyAlignment="1">
      <alignment vertical="center" wrapText="1"/>
    </xf>
    <xf numFmtId="164" fontId="22" fillId="2" borderId="5" xfId="2" applyFont="1" applyFill="1" applyBorder="1" applyAlignment="1">
      <alignment vertical="center"/>
    </xf>
    <xf numFmtId="164" fontId="18" fillId="3" borderId="30" xfId="2" applyFont="1" applyFill="1" applyBorder="1" applyAlignment="1">
      <alignment vertical="center" wrapText="1"/>
    </xf>
    <xf numFmtId="164" fontId="22" fillId="2" borderId="34" xfId="2" applyFont="1" applyFill="1" applyBorder="1" applyAlignment="1">
      <alignment vertical="center"/>
    </xf>
    <xf numFmtId="164" fontId="18" fillId="3" borderId="40" xfId="2" applyFont="1" applyFill="1" applyBorder="1" applyAlignment="1">
      <alignment vertical="center" wrapText="1"/>
    </xf>
    <xf numFmtId="164" fontId="26" fillId="0" borderId="22" xfId="2" applyFont="1" applyBorder="1" applyAlignment="1">
      <alignment vertical="center"/>
    </xf>
    <xf numFmtId="164" fontId="18" fillId="3" borderId="22" xfId="2" applyFont="1" applyFill="1" applyBorder="1" applyAlignment="1">
      <alignment vertical="center"/>
    </xf>
    <xf numFmtId="164" fontId="18" fillId="3" borderId="37" xfId="2" applyFont="1" applyFill="1" applyBorder="1" applyAlignment="1">
      <alignment vertical="center"/>
    </xf>
    <xf numFmtId="0" fontId="0" fillId="0" borderId="0" xfId="0" applyAlignment="1"/>
    <xf numFmtId="164" fontId="27" fillId="0" borderId="22" xfId="4" applyFont="1" applyBorder="1" applyAlignment="1">
      <alignment horizontal="left" vertical="center" wrapText="1"/>
    </xf>
    <xf numFmtId="164" fontId="18" fillId="3" borderId="22" xfId="2" applyFont="1" applyFill="1" applyBorder="1" applyAlignment="1">
      <alignment horizontal="left" vertical="center" wrapText="1"/>
    </xf>
    <xf numFmtId="164" fontId="7" fillId="0" borderId="11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0" fillId="4" borderId="49" xfId="1" applyFont="1" applyFill="1" applyBorder="1" applyAlignment="1">
      <alignment horizontal="center" vertical="center"/>
    </xf>
    <xf numFmtId="0" fontId="30" fillId="4" borderId="50" xfId="1" applyFont="1" applyFill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164" fontId="3" fillId="0" borderId="0" xfId="2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10" xfId="2" applyFont="1" applyBorder="1" applyAlignment="1">
      <alignment horizontal="center" vertical="center" wrapText="1"/>
    </xf>
    <xf numFmtId="164" fontId="5" fillId="0" borderId="13" xfId="2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6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  <cellStyle name="S3" xfId="5" xr:uid="{6EF400CF-3BC1-4948-872F-61DE6FF4A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7" workbookViewId="0">
      <selection activeCell="H21" sqref="H21"/>
    </sheetView>
  </sheetViews>
  <sheetFormatPr defaultRowHeight="15" customHeight="1" x14ac:dyDescent="0.25"/>
  <cols>
    <col min="1" max="1" width="5.5703125" customWidth="1"/>
    <col min="2" max="2" width="7.140625" customWidth="1"/>
    <col min="3" max="3" width="43" customWidth="1"/>
    <col min="4" max="4" width="13.140625" style="59" customWidth="1"/>
    <col min="5" max="5" width="13.5703125" style="59" customWidth="1"/>
    <col min="6" max="6" width="14" style="162" customWidth="1"/>
    <col min="7" max="7" width="11" customWidth="1"/>
    <col min="8" max="8" width="14" style="99" customWidth="1"/>
    <col min="9" max="9" width="12.7109375" style="51" customWidth="1"/>
    <col min="10" max="10" width="8.42578125" customWidth="1"/>
    <col min="11" max="11" width="21.5703125" customWidth="1"/>
  </cols>
  <sheetData>
    <row r="1" spans="1:11" ht="32.25" customHeight="1" x14ac:dyDescent="0.25">
      <c r="A1" s="1"/>
      <c r="B1" s="1"/>
      <c r="C1" s="1"/>
      <c r="D1" s="58"/>
      <c r="E1" s="58"/>
      <c r="F1" s="172" t="s">
        <v>74</v>
      </c>
      <c r="G1" s="172"/>
      <c r="H1" s="172"/>
      <c r="I1" s="172"/>
      <c r="J1" s="172"/>
    </row>
    <row r="2" spans="1:11" ht="15" customHeight="1" x14ac:dyDescent="0.25">
      <c r="A2" s="1"/>
      <c r="B2" s="1"/>
      <c r="C2" s="1"/>
      <c r="D2" s="58"/>
      <c r="E2" s="58"/>
      <c r="F2" s="145"/>
      <c r="G2" s="1"/>
      <c r="H2" s="173"/>
      <c r="I2" s="173"/>
      <c r="J2" s="173"/>
    </row>
    <row r="3" spans="1:11" ht="15.75" customHeight="1" x14ac:dyDescent="0.25">
      <c r="A3" s="174" t="s">
        <v>42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1" ht="16.5" customHeight="1" thickBot="1" x14ac:dyDescent="0.3">
      <c r="A4" s="174"/>
      <c r="B4" s="174"/>
      <c r="C4" s="174"/>
      <c r="D4" s="174"/>
      <c r="E4" s="174"/>
      <c r="F4" s="174"/>
      <c r="G4" s="174"/>
      <c r="H4" s="174"/>
      <c r="I4" s="174"/>
      <c r="J4" s="174"/>
    </row>
    <row r="5" spans="1:11" ht="16.5" customHeight="1" thickBot="1" x14ac:dyDescent="0.3">
      <c r="A5" s="175" t="s">
        <v>0</v>
      </c>
      <c r="B5" s="177" t="s">
        <v>1</v>
      </c>
      <c r="C5" s="179" t="s">
        <v>2</v>
      </c>
      <c r="D5" s="181" t="s">
        <v>3</v>
      </c>
      <c r="E5" s="184" t="s">
        <v>4</v>
      </c>
      <c r="F5" s="167"/>
      <c r="G5" s="167"/>
      <c r="H5" s="167"/>
      <c r="I5" s="168"/>
      <c r="J5" s="185" t="s">
        <v>5</v>
      </c>
    </row>
    <row r="6" spans="1:11" ht="15.75" customHeight="1" thickBot="1" x14ac:dyDescent="0.3">
      <c r="A6" s="176"/>
      <c r="B6" s="178"/>
      <c r="C6" s="180"/>
      <c r="D6" s="182"/>
      <c r="E6" s="165" t="s">
        <v>53</v>
      </c>
      <c r="F6" s="166" t="s">
        <v>6</v>
      </c>
      <c r="G6" s="167"/>
      <c r="H6" s="167"/>
      <c r="I6" s="168"/>
      <c r="J6" s="186"/>
    </row>
    <row r="7" spans="1:11" ht="49.5" customHeight="1" thickBot="1" x14ac:dyDescent="0.3">
      <c r="A7" s="176"/>
      <c r="B7" s="178"/>
      <c r="C7" s="180"/>
      <c r="D7" s="183"/>
      <c r="E7" s="165"/>
      <c r="F7" s="146" t="s">
        <v>7</v>
      </c>
      <c r="G7" s="2" t="s">
        <v>8</v>
      </c>
      <c r="H7" s="3" t="s">
        <v>9</v>
      </c>
      <c r="I7" s="41" t="s">
        <v>10</v>
      </c>
      <c r="J7" s="186"/>
    </row>
    <row r="8" spans="1:11" ht="12" customHeight="1" thickTop="1" thickBot="1" x14ac:dyDescent="0.3">
      <c r="A8" s="4">
        <v>1</v>
      </c>
      <c r="B8" s="86">
        <v>2</v>
      </c>
      <c r="C8" s="5">
        <v>3</v>
      </c>
      <c r="D8" s="6">
        <v>4</v>
      </c>
      <c r="E8" s="7">
        <v>5</v>
      </c>
      <c r="F8" s="147">
        <v>6</v>
      </c>
      <c r="G8" s="8">
        <v>7</v>
      </c>
      <c r="H8" s="8">
        <v>8</v>
      </c>
      <c r="I8" s="65">
        <v>9</v>
      </c>
      <c r="J8" s="72">
        <v>10</v>
      </c>
    </row>
    <row r="9" spans="1:11" ht="27" customHeight="1" thickBot="1" x14ac:dyDescent="0.3">
      <c r="A9" s="9" t="s">
        <v>11</v>
      </c>
      <c r="B9" s="87"/>
      <c r="C9" s="80" t="s">
        <v>12</v>
      </c>
      <c r="D9" s="10">
        <f>SUM(D10:D18)</f>
        <v>2373696</v>
      </c>
      <c r="E9" s="10">
        <f>SUM(E10:E18)</f>
        <v>2373696</v>
      </c>
      <c r="F9" s="148">
        <f>SUM(F10:F18)</f>
        <v>1855546</v>
      </c>
      <c r="G9" s="10">
        <f t="shared" ref="G9:I9" si="0">SUM(G10:G14)</f>
        <v>0</v>
      </c>
      <c r="H9" s="10">
        <f t="shared" si="0"/>
        <v>0</v>
      </c>
      <c r="I9" s="42">
        <f t="shared" si="0"/>
        <v>518150</v>
      </c>
      <c r="J9" s="73">
        <v>0</v>
      </c>
    </row>
    <row r="10" spans="1:11" ht="15" customHeight="1" x14ac:dyDescent="0.25">
      <c r="A10" s="11"/>
      <c r="B10" s="88" t="s">
        <v>13</v>
      </c>
      <c r="C10" s="100" t="s">
        <v>52</v>
      </c>
      <c r="D10" s="60">
        <f t="shared" ref="D10:D18" si="1">E10</f>
        <v>140000</v>
      </c>
      <c r="E10" s="55">
        <f>SUM(F10:I10)</f>
        <v>140000</v>
      </c>
      <c r="F10" s="149">
        <v>140000</v>
      </c>
      <c r="G10" s="22"/>
      <c r="H10" s="22"/>
      <c r="I10" s="43">
        <v>0</v>
      </c>
      <c r="J10" s="74" t="s">
        <v>14</v>
      </c>
      <c r="K10" s="12"/>
    </row>
    <row r="11" spans="1:11" ht="15" customHeight="1" x14ac:dyDescent="0.25">
      <c r="A11" s="105"/>
      <c r="B11" s="88" t="s">
        <v>13</v>
      </c>
      <c r="C11" s="100" t="s">
        <v>57</v>
      </c>
      <c r="D11" s="60">
        <f t="shared" si="1"/>
        <v>1028787</v>
      </c>
      <c r="E11" s="55">
        <f t="shared" ref="E11:E18" si="2">SUM(F11:I11)</f>
        <v>1028787</v>
      </c>
      <c r="F11" s="149">
        <v>1015695</v>
      </c>
      <c r="G11" s="22"/>
      <c r="H11" s="22"/>
      <c r="I11" s="43">
        <v>13092</v>
      </c>
      <c r="J11" s="74" t="s">
        <v>14</v>
      </c>
      <c r="K11" s="12"/>
    </row>
    <row r="12" spans="1:11" ht="15" customHeight="1" x14ac:dyDescent="0.25">
      <c r="A12" s="13"/>
      <c r="B12" s="132" t="s">
        <v>13</v>
      </c>
      <c r="C12" s="100" t="s">
        <v>24</v>
      </c>
      <c r="D12" s="60">
        <f t="shared" si="1"/>
        <v>105252</v>
      </c>
      <c r="E12" s="55">
        <f t="shared" si="2"/>
        <v>105252</v>
      </c>
      <c r="F12" s="149">
        <v>54594</v>
      </c>
      <c r="G12" s="23"/>
      <c r="H12" s="23"/>
      <c r="I12" s="44">
        <v>50658</v>
      </c>
      <c r="J12" s="69" t="s">
        <v>14</v>
      </c>
      <c r="K12" s="12"/>
    </row>
    <row r="13" spans="1:11" ht="15" customHeight="1" x14ac:dyDescent="0.25">
      <c r="A13" s="13"/>
      <c r="B13" s="133" t="s">
        <v>59</v>
      </c>
      <c r="C13" s="100" t="s">
        <v>60</v>
      </c>
      <c r="D13" s="60">
        <f t="shared" si="1"/>
        <v>13675</v>
      </c>
      <c r="E13" s="55">
        <f t="shared" si="2"/>
        <v>13675</v>
      </c>
      <c r="F13" s="149">
        <v>13675</v>
      </c>
      <c r="G13" s="23"/>
      <c r="H13" s="23"/>
      <c r="I13" s="44">
        <v>0</v>
      </c>
      <c r="J13" s="69" t="s">
        <v>14</v>
      </c>
      <c r="K13" s="12"/>
    </row>
    <row r="14" spans="1:11" ht="15" customHeight="1" x14ac:dyDescent="0.25">
      <c r="A14" s="13"/>
      <c r="B14" s="143" t="s">
        <v>13</v>
      </c>
      <c r="C14" s="109" t="s">
        <v>25</v>
      </c>
      <c r="D14" s="60">
        <f t="shared" si="1"/>
        <v>937982</v>
      </c>
      <c r="E14" s="55">
        <f t="shared" si="2"/>
        <v>937982</v>
      </c>
      <c r="F14" s="149">
        <v>483582</v>
      </c>
      <c r="G14" s="23"/>
      <c r="H14" s="23"/>
      <c r="I14" s="44">
        <v>454400</v>
      </c>
      <c r="J14" s="69" t="s">
        <v>14</v>
      </c>
      <c r="K14" s="12"/>
    </row>
    <row r="15" spans="1:11" ht="26.25" customHeight="1" x14ac:dyDescent="0.25">
      <c r="A15" s="142"/>
      <c r="B15" s="136" t="s">
        <v>59</v>
      </c>
      <c r="C15" s="116" t="s">
        <v>68</v>
      </c>
      <c r="D15" s="60">
        <f t="shared" si="1"/>
        <v>45550</v>
      </c>
      <c r="E15" s="55">
        <f t="shared" si="2"/>
        <v>45550</v>
      </c>
      <c r="F15" s="150">
        <v>45550</v>
      </c>
      <c r="G15" s="30"/>
      <c r="H15" s="30"/>
      <c r="I15" s="47"/>
      <c r="J15" s="122" t="s">
        <v>14</v>
      </c>
      <c r="K15" s="12"/>
    </row>
    <row r="16" spans="1:11" ht="28.5" customHeight="1" x14ac:dyDescent="0.25">
      <c r="A16" s="142"/>
      <c r="B16" s="136" t="s">
        <v>59</v>
      </c>
      <c r="C16" s="116" t="s">
        <v>69</v>
      </c>
      <c r="D16" s="60">
        <f t="shared" si="1"/>
        <v>27450</v>
      </c>
      <c r="E16" s="55">
        <f t="shared" si="2"/>
        <v>27450</v>
      </c>
      <c r="F16" s="150">
        <v>27450</v>
      </c>
      <c r="G16" s="30"/>
      <c r="H16" s="30"/>
      <c r="I16" s="47"/>
      <c r="J16" s="122" t="s">
        <v>14</v>
      </c>
      <c r="K16" s="12"/>
    </row>
    <row r="17" spans="1:11" ht="15" customHeight="1" x14ac:dyDescent="0.25">
      <c r="A17" s="105"/>
      <c r="B17" s="144" t="s">
        <v>59</v>
      </c>
      <c r="C17" s="110" t="s">
        <v>62</v>
      </c>
      <c r="D17" s="60">
        <f t="shared" si="1"/>
        <v>25000</v>
      </c>
      <c r="E17" s="55">
        <f t="shared" si="2"/>
        <v>25000</v>
      </c>
      <c r="F17" s="151">
        <v>25000</v>
      </c>
      <c r="G17" s="113"/>
      <c r="H17" s="113"/>
      <c r="I17" s="114"/>
      <c r="J17" s="70" t="s">
        <v>14</v>
      </c>
      <c r="K17" s="12"/>
    </row>
    <row r="18" spans="1:11" s="138" customFormat="1" ht="22.5" customHeight="1" x14ac:dyDescent="0.25">
      <c r="A18" s="135"/>
      <c r="B18" s="136" t="s">
        <v>59</v>
      </c>
      <c r="C18" s="116" t="s">
        <v>67</v>
      </c>
      <c r="D18" s="60">
        <f t="shared" si="1"/>
        <v>50000</v>
      </c>
      <c r="E18" s="55">
        <f t="shared" si="2"/>
        <v>50000</v>
      </c>
      <c r="F18" s="150">
        <v>50000</v>
      </c>
      <c r="G18" s="30"/>
      <c r="H18" s="30"/>
      <c r="I18" s="47"/>
      <c r="J18" s="122" t="s">
        <v>14</v>
      </c>
      <c r="K18" s="137"/>
    </row>
    <row r="19" spans="1:11" ht="24" customHeight="1" thickBot="1" x14ac:dyDescent="0.3">
      <c r="A19" s="14">
        <v>600</v>
      </c>
      <c r="B19" s="134"/>
      <c r="C19" s="127" t="s">
        <v>15</v>
      </c>
      <c r="D19" s="128">
        <f t="shared" ref="D19:I19" si="3">SUM(D20:D26)</f>
        <v>1054900</v>
      </c>
      <c r="E19" s="128">
        <f t="shared" si="3"/>
        <v>1054900</v>
      </c>
      <c r="F19" s="152">
        <f t="shared" si="3"/>
        <v>994900</v>
      </c>
      <c r="G19" s="129">
        <f t="shared" si="3"/>
        <v>0</v>
      </c>
      <c r="H19" s="129">
        <f t="shared" si="3"/>
        <v>60000</v>
      </c>
      <c r="I19" s="130">
        <f t="shared" si="3"/>
        <v>0</v>
      </c>
      <c r="J19" s="131"/>
    </row>
    <row r="20" spans="1:11" ht="22.5" customHeight="1" x14ac:dyDescent="0.25">
      <c r="A20" s="15"/>
      <c r="B20" s="90">
        <v>60016</v>
      </c>
      <c r="C20" s="100" t="s">
        <v>26</v>
      </c>
      <c r="D20" s="60">
        <f t="shared" ref="D20:D26" si="4">E20</f>
        <v>250000</v>
      </c>
      <c r="E20" s="55">
        <f t="shared" ref="E20:E26" si="5">SUM(F20:I20)</f>
        <v>250000</v>
      </c>
      <c r="F20" s="149">
        <v>190000</v>
      </c>
      <c r="G20" s="22"/>
      <c r="H20" s="22">
        <v>60000</v>
      </c>
      <c r="I20" s="43"/>
      <c r="J20" s="74" t="s">
        <v>14</v>
      </c>
    </row>
    <row r="21" spans="1:11" ht="24.75" customHeight="1" x14ac:dyDescent="0.25">
      <c r="A21" s="16"/>
      <c r="B21" s="78">
        <v>60016</v>
      </c>
      <c r="C21" s="100" t="s">
        <v>27</v>
      </c>
      <c r="D21" s="60">
        <f t="shared" si="4"/>
        <v>150000</v>
      </c>
      <c r="E21" s="55">
        <f t="shared" si="5"/>
        <v>150000</v>
      </c>
      <c r="F21" s="149">
        <v>150000</v>
      </c>
      <c r="G21" s="25"/>
      <c r="H21" s="26"/>
      <c r="I21" s="34"/>
      <c r="J21" s="69" t="s">
        <v>14</v>
      </c>
    </row>
    <row r="22" spans="1:11" ht="17.25" customHeight="1" x14ac:dyDescent="0.25">
      <c r="A22" s="16"/>
      <c r="B22" s="78">
        <v>60016</v>
      </c>
      <c r="C22" s="100" t="s">
        <v>64</v>
      </c>
      <c r="D22" s="60">
        <v>19900</v>
      </c>
      <c r="E22" s="55">
        <f t="shared" si="5"/>
        <v>19900</v>
      </c>
      <c r="F22" s="149">
        <v>19900</v>
      </c>
      <c r="G22" s="25"/>
      <c r="H22" s="26"/>
      <c r="I22" s="34"/>
      <c r="J22" s="69" t="s">
        <v>14</v>
      </c>
    </row>
    <row r="23" spans="1:11" ht="18.75" customHeight="1" x14ac:dyDescent="0.25">
      <c r="A23" s="16"/>
      <c r="B23" s="78">
        <v>60016</v>
      </c>
      <c r="C23" s="100" t="s">
        <v>58</v>
      </c>
      <c r="D23" s="60">
        <f t="shared" si="4"/>
        <v>55000</v>
      </c>
      <c r="E23" s="55">
        <f t="shared" si="5"/>
        <v>55000</v>
      </c>
      <c r="F23" s="149">
        <v>55000</v>
      </c>
      <c r="G23" s="25"/>
      <c r="H23" s="26"/>
      <c r="I23" s="34"/>
      <c r="J23" s="69" t="s">
        <v>14</v>
      </c>
    </row>
    <row r="24" spans="1:11" ht="22.5" customHeight="1" x14ac:dyDescent="0.25">
      <c r="A24" s="16"/>
      <c r="B24" s="78">
        <v>60016</v>
      </c>
      <c r="C24" s="100" t="s">
        <v>43</v>
      </c>
      <c r="D24" s="60">
        <f t="shared" si="4"/>
        <v>150000</v>
      </c>
      <c r="E24" s="55">
        <f t="shared" si="5"/>
        <v>150000</v>
      </c>
      <c r="F24" s="149">
        <v>150000</v>
      </c>
      <c r="G24" s="25"/>
      <c r="H24" s="26"/>
      <c r="I24" s="34"/>
      <c r="J24" s="69" t="s">
        <v>14</v>
      </c>
    </row>
    <row r="25" spans="1:11" ht="17.25" customHeight="1" x14ac:dyDescent="0.25">
      <c r="A25" s="16"/>
      <c r="B25" s="97">
        <v>60016</v>
      </c>
      <c r="C25" s="101" t="s">
        <v>28</v>
      </c>
      <c r="D25" s="60">
        <f t="shared" si="4"/>
        <v>400000</v>
      </c>
      <c r="E25" s="55">
        <f t="shared" si="5"/>
        <v>400000</v>
      </c>
      <c r="F25" s="149">
        <v>400000</v>
      </c>
      <c r="G25" s="25"/>
      <c r="H25" s="26"/>
      <c r="I25" s="34"/>
      <c r="J25" s="69" t="s">
        <v>14</v>
      </c>
    </row>
    <row r="26" spans="1:11" ht="22.5" customHeight="1" thickBot="1" x14ac:dyDescent="0.3">
      <c r="A26" s="16"/>
      <c r="B26" s="97">
        <v>60016</v>
      </c>
      <c r="C26" s="102" t="s">
        <v>44</v>
      </c>
      <c r="D26" s="60">
        <f t="shared" si="4"/>
        <v>30000</v>
      </c>
      <c r="E26" s="55">
        <f t="shared" si="5"/>
        <v>30000</v>
      </c>
      <c r="F26" s="149">
        <v>30000</v>
      </c>
      <c r="G26" s="25"/>
      <c r="H26" s="26"/>
      <c r="I26" s="34"/>
      <c r="J26" s="69" t="s">
        <v>14</v>
      </c>
    </row>
    <row r="27" spans="1:11" ht="26.25" customHeight="1" thickTop="1" thickBot="1" x14ac:dyDescent="0.3">
      <c r="A27" s="79">
        <v>700</v>
      </c>
      <c r="B27" s="79"/>
      <c r="C27" s="83" t="s">
        <v>16</v>
      </c>
      <c r="D27" s="98">
        <f>SUM(D28:D40)</f>
        <v>282000</v>
      </c>
      <c r="E27" s="98">
        <f t="shared" ref="E27:I27" si="6">SUM(E28:E40)</f>
        <v>282000</v>
      </c>
      <c r="F27" s="153">
        <f t="shared" si="6"/>
        <v>282000</v>
      </c>
      <c r="G27" s="98">
        <f t="shared" si="6"/>
        <v>0</v>
      </c>
      <c r="H27" s="98">
        <f t="shared" si="6"/>
        <v>0</v>
      </c>
      <c r="I27" s="98">
        <f t="shared" si="6"/>
        <v>0</v>
      </c>
      <c r="J27" s="68"/>
    </row>
    <row r="28" spans="1:11" ht="26.25" thickTop="1" x14ac:dyDescent="0.25">
      <c r="A28" s="18"/>
      <c r="B28" s="92">
        <v>70005</v>
      </c>
      <c r="C28" s="100" t="s">
        <v>29</v>
      </c>
      <c r="D28" s="61">
        <f>E28</f>
        <v>10000</v>
      </c>
      <c r="E28" s="55">
        <f t="shared" ref="E28:E40" si="7">SUM(F28:I28)</f>
        <v>10000</v>
      </c>
      <c r="F28" s="154">
        <v>10000</v>
      </c>
      <c r="G28" s="29"/>
      <c r="H28" s="29"/>
      <c r="I28" s="46"/>
      <c r="J28" s="74" t="s">
        <v>14</v>
      </c>
    </row>
    <row r="29" spans="1:11" ht="27.75" customHeight="1" x14ac:dyDescent="0.25">
      <c r="A29" s="19"/>
      <c r="B29" s="93">
        <v>70005</v>
      </c>
      <c r="C29" s="100" t="s">
        <v>45</v>
      </c>
      <c r="D29" s="61">
        <f>E29</f>
        <v>10000</v>
      </c>
      <c r="E29" s="55">
        <f t="shared" si="7"/>
        <v>10000</v>
      </c>
      <c r="F29" s="154">
        <v>10000</v>
      </c>
      <c r="G29" s="30"/>
      <c r="H29" s="30"/>
      <c r="I29" s="47"/>
      <c r="J29" s="69" t="s">
        <v>14</v>
      </c>
    </row>
    <row r="30" spans="1:11" ht="25.5" x14ac:dyDescent="0.25">
      <c r="A30" s="19"/>
      <c r="B30" s="93">
        <v>70005</v>
      </c>
      <c r="C30" s="100" t="s">
        <v>46</v>
      </c>
      <c r="D30" s="61">
        <f t="shared" ref="D30:D40" si="8">E30</f>
        <v>10000</v>
      </c>
      <c r="E30" s="55">
        <f t="shared" si="7"/>
        <v>10000</v>
      </c>
      <c r="F30" s="154">
        <v>10000</v>
      </c>
      <c r="G30" s="30"/>
      <c r="H30" s="30"/>
      <c r="I30" s="47"/>
      <c r="J30" s="69" t="s">
        <v>14</v>
      </c>
    </row>
    <row r="31" spans="1:11" x14ac:dyDescent="0.25">
      <c r="A31" s="13"/>
      <c r="B31" s="94">
        <v>70005</v>
      </c>
      <c r="C31" s="100" t="s">
        <v>30</v>
      </c>
      <c r="D31" s="61">
        <f t="shared" si="8"/>
        <v>40000</v>
      </c>
      <c r="E31" s="55">
        <f t="shared" si="7"/>
        <v>40000</v>
      </c>
      <c r="F31" s="154">
        <v>40000</v>
      </c>
      <c r="G31" s="23"/>
      <c r="H31" s="23"/>
      <c r="I31" s="44"/>
      <c r="J31" s="69" t="s">
        <v>14</v>
      </c>
    </row>
    <row r="32" spans="1:11" ht="25.5" x14ac:dyDescent="0.25">
      <c r="A32" s="13"/>
      <c r="B32" s="93">
        <v>70005</v>
      </c>
      <c r="C32" s="100" t="s">
        <v>70</v>
      </c>
      <c r="D32" s="61">
        <f t="shared" si="8"/>
        <v>35000</v>
      </c>
      <c r="E32" s="55">
        <f t="shared" ref="E32:E39" si="9">SUM(F32:I32)</f>
        <v>35000</v>
      </c>
      <c r="F32" s="154">
        <v>35000</v>
      </c>
      <c r="G32" s="23"/>
      <c r="H32" s="23"/>
      <c r="I32" s="44"/>
      <c r="J32" s="69" t="s">
        <v>14</v>
      </c>
    </row>
    <row r="33" spans="1:10" ht="25.5" x14ac:dyDescent="0.25">
      <c r="A33" s="13"/>
      <c r="B33" s="94">
        <v>70005</v>
      </c>
      <c r="C33" s="100" t="s">
        <v>31</v>
      </c>
      <c r="D33" s="61">
        <f t="shared" si="8"/>
        <v>10500</v>
      </c>
      <c r="E33" s="55">
        <f t="shared" si="9"/>
        <v>10500</v>
      </c>
      <c r="F33" s="154">
        <v>10500</v>
      </c>
      <c r="G33" s="23"/>
      <c r="H33" s="23"/>
      <c r="I33" s="44"/>
      <c r="J33" s="69" t="s">
        <v>14</v>
      </c>
    </row>
    <row r="34" spans="1:10" ht="25.5" x14ac:dyDescent="0.25">
      <c r="A34" s="13"/>
      <c r="B34" s="93">
        <v>70005</v>
      </c>
      <c r="C34" s="100" t="s">
        <v>32</v>
      </c>
      <c r="D34" s="61">
        <f t="shared" si="8"/>
        <v>35000</v>
      </c>
      <c r="E34" s="55">
        <f t="shared" si="9"/>
        <v>35000</v>
      </c>
      <c r="F34" s="154">
        <v>35000</v>
      </c>
      <c r="G34" s="23"/>
      <c r="H34" s="23"/>
      <c r="I34" s="44"/>
      <c r="J34" s="69" t="s">
        <v>14</v>
      </c>
    </row>
    <row r="35" spans="1:10" ht="25.5" x14ac:dyDescent="0.25">
      <c r="A35" s="13"/>
      <c r="B35" s="94">
        <v>70005</v>
      </c>
      <c r="C35" s="100" t="s">
        <v>33</v>
      </c>
      <c r="D35" s="61">
        <f t="shared" si="8"/>
        <v>10500</v>
      </c>
      <c r="E35" s="55">
        <f t="shared" si="9"/>
        <v>10500</v>
      </c>
      <c r="F35" s="154">
        <v>10500</v>
      </c>
      <c r="G35" s="23"/>
      <c r="H35" s="23"/>
      <c r="I35" s="44"/>
      <c r="J35" s="69" t="s">
        <v>14</v>
      </c>
    </row>
    <row r="36" spans="1:10" ht="17.25" customHeight="1" x14ac:dyDescent="0.25">
      <c r="A36" s="13"/>
      <c r="B36" s="93">
        <v>70005</v>
      </c>
      <c r="C36" s="100" t="s">
        <v>34</v>
      </c>
      <c r="D36" s="61">
        <f t="shared" si="8"/>
        <v>55000</v>
      </c>
      <c r="E36" s="55">
        <f t="shared" si="9"/>
        <v>55000</v>
      </c>
      <c r="F36" s="154">
        <v>55000</v>
      </c>
      <c r="G36" s="23"/>
      <c r="H36" s="23"/>
      <c r="I36" s="44"/>
      <c r="J36" s="69" t="s">
        <v>14</v>
      </c>
    </row>
    <row r="37" spans="1:10" ht="25.5" x14ac:dyDescent="0.25">
      <c r="A37" s="13"/>
      <c r="B37" s="93">
        <v>70005</v>
      </c>
      <c r="C37" s="100" t="s">
        <v>54</v>
      </c>
      <c r="D37" s="61">
        <f t="shared" si="8"/>
        <v>15000</v>
      </c>
      <c r="E37" s="55">
        <f t="shared" ref="E37" si="10">SUM(F37:I37)</f>
        <v>15000</v>
      </c>
      <c r="F37" s="154">
        <v>15000</v>
      </c>
      <c r="G37" s="23"/>
      <c r="H37" s="23"/>
      <c r="I37" s="44"/>
      <c r="J37" s="69" t="s">
        <v>14</v>
      </c>
    </row>
    <row r="38" spans="1:10" ht="28.5" customHeight="1" x14ac:dyDescent="0.25">
      <c r="A38" s="13"/>
      <c r="B38" s="93">
        <v>70005</v>
      </c>
      <c r="C38" s="100" t="s">
        <v>35</v>
      </c>
      <c r="D38" s="61">
        <f t="shared" si="8"/>
        <v>15000</v>
      </c>
      <c r="E38" s="55">
        <f t="shared" si="9"/>
        <v>15000</v>
      </c>
      <c r="F38" s="154">
        <v>15000</v>
      </c>
      <c r="G38" s="23"/>
      <c r="H38" s="23"/>
      <c r="I38" s="44"/>
      <c r="J38" s="69" t="s">
        <v>14</v>
      </c>
    </row>
    <row r="39" spans="1:10" ht="28.5" customHeight="1" x14ac:dyDescent="0.25">
      <c r="A39" s="13"/>
      <c r="B39" s="93">
        <v>70005</v>
      </c>
      <c r="C39" s="104" t="s">
        <v>55</v>
      </c>
      <c r="D39" s="61">
        <f t="shared" si="8"/>
        <v>21000</v>
      </c>
      <c r="E39" s="55">
        <f t="shared" si="9"/>
        <v>21000</v>
      </c>
      <c r="F39" s="154">
        <v>21000</v>
      </c>
      <c r="G39" s="23"/>
      <c r="H39" s="23"/>
      <c r="I39" s="44"/>
      <c r="J39" s="69" t="s">
        <v>14</v>
      </c>
    </row>
    <row r="40" spans="1:10" ht="17.25" customHeight="1" thickBot="1" x14ac:dyDescent="0.3">
      <c r="A40" s="13"/>
      <c r="B40" s="93">
        <v>70005</v>
      </c>
      <c r="C40" s="77" t="s">
        <v>47</v>
      </c>
      <c r="D40" s="61">
        <f t="shared" si="8"/>
        <v>15000</v>
      </c>
      <c r="E40" s="55">
        <f t="shared" si="7"/>
        <v>15000</v>
      </c>
      <c r="F40" s="149">
        <v>15000</v>
      </c>
      <c r="G40" s="23"/>
      <c r="H40" s="23"/>
      <c r="I40" s="44"/>
      <c r="J40" s="69" t="s">
        <v>14</v>
      </c>
    </row>
    <row r="41" spans="1:10" ht="27.75" customHeight="1" thickBot="1" x14ac:dyDescent="0.3">
      <c r="A41" s="17">
        <v>750</v>
      </c>
      <c r="B41" s="89"/>
      <c r="C41" s="82" t="s">
        <v>17</v>
      </c>
      <c r="D41" s="52">
        <f>SUM(D42:D48)</f>
        <v>220500</v>
      </c>
      <c r="E41" s="52">
        <f>SUM(E42:E48)</f>
        <v>220500</v>
      </c>
      <c r="F41" s="155">
        <f>SUM(F42:F48)</f>
        <v>220500</v>
      </c>
      <c r="G41" s="24">
        <f>SUM(G42:G44)</f>
        <v>0</v>
      </c>
      <c r="H41" s="28"/>
      <c r="I41" s="45"/>
      <c r="J41" s="75"/>
    </row>
    <row r="42" spans="1:10" ht="15" customHeight="1" x14ac:dyDescent="0.25">
      <c r="A42" s="15"/>
      <c r="B42" s="95">
        <v>75023</v>
      </c>
      <c r="C42" s="100" t="s">
        <v>48</v>
      </c>
      <c r="D42" s="60">
        <f t="shared" ref="D42:D48" si="11">E42</f>
        <v>90000</v>
      </c>
      <c r="E42" s="55">
        <f t="shared" ref="E42:E48" si="12">SUM(F42:I42)</f>
        <v>90000</v>
      </c>
      <c r="F42" s="149">
        <v>90000</v>
      </c>
      <c r="G42" s="31"/>
      <c r="H42" s="27"/>
      <c r="I42" s="48"/>
      <c r="J42" s="74" t="s">
        <v>14</v>
      </c>
    </row>
    <row r="43" spans="1:10" ht="15" customHeight="1" x14ac:dyDescent="0.25">
      <c r="A43" s="15"/>
      <c r="B43" s="95">
        <v>75023</v>
      </c>
      <c r="C43" s="100" t="s">
        <v>36</v>
      </c>
      <c r="D43" s="60">
        <f t="shared" ref="D43" si="13">E43</f>
        <v>22500</v>
      </c>
      <c r="E43" s="55">
        <f t="shared" ref="E43" si="14">SUM(F43:I43)</f>
        <v>22500</v>
      </c>
      <c r="F43" s="149">
        <v>22500</v>
      </c>
      <c r="G43" s="31"/>
      <c r="H43" s="27"/>
      <c r="I43" s="48"/>
      <c r="J43" s="74" t="s">
        <v>14</v>
      </c>
    </row>
    <row r="44" spans="1:10" ht="15" customHeight="1" x14ac:dyDescent="0.25">
      <c r="A44" s="16"/>
      <c r="B44" s="97">
        <v>75023</v>
      </c>
      <c r="C44" s="100" t="s">
        <v>37</v>
      </c>
      <c r="D44" s="60">
        <f t="shared" si="11"/>
        <v>35000</v>
      </c>
      <c r="E44" s="103">
        <f t="shared" si="12"/>
        <v>35000</v>
      </c>
      <c r="F44" s="149">
        <v>35000</v>
      </c>
      <c r="G44" s="32"/>
      <c r="H44" s="26"/>
      <c r="I44" s="34"/>
      <c r="J44" s="69" t="s">
        <v>14</v>
      </c>
    </row>
    <row r="45" spans="1:10" ht="15" customHeight="1" x14ac:dyDescent="0.25">
      <c r="A45" s="15"/>
      <c r="B45" s="78">
        <v>75023</v>
      </c>
      <c r="C45" s="109" t="s">
        <v>41</v>
      </c>
      <c r="D45" s="64">
        <f t="shared" si="11"/>
        <v>23000</v>
      </c>
      <c r="E45" s="63">
        <f t="shared" si="12"/>
        <v>23000</v>
      </c>
      <c r="F45" s="156">
        <v>23000</v>
      </c>
      <c r="G45" s="31"/>
      <c r="H45" s="27"/>
      <c r="I45" s="48"/>
      <c r="J45" s="69" t="s">
        <v>14</v>
      </c>
    </row>
    <row r="46" spans="1:10" ht="15" customHeight="1" x14ac:dyDescent="0.25">
      <c r="A46" s="35"/>
      <c r="B46" s="91">
        <v>75023</v>
      </c>
      <c r="C46" s="110" t="s">
        <v>61</v>
      </c>
      <c r="D46" s="62">
        <f t="shared" si="11"/>
        <v>10000</v>
      </c>
      <c r="E46" s="56">
        <f t="shared" si="12"/>
        <v>10000</v>
      </c>
      <c r="F46" s="151">
        <v>10000</v>
      </c>
      <c r="G46" s="36"/>
      <c r="H46" s="37"/>
      <c r="I46" s="49"/>
      <c r="J46" s="70" t="s">
        <v>14</v>
      </c>
    </row>
    <row r="47" spans="1:10" s="107" customFormat="1" ht="15" customHeight="1" x14ac:dyDescent="0.25">
      <c r="A47" s="106"/>
      <c r="B47" s="115">
        <v>75023</v>
      </c>
      <c r="C47" s="116" t="s">
        <v>63</v>
      </c>
      <c r="D47" s="117">
        <f t="shared" si="11"/>
        <v>10000</v>
      </c>
      <c r="E47" s="118">
        <f t="shared" si="12"/>
        <v>10000</v>
      </c>
      <c r="F47" s="150">
        <v>10000</v>
      </c>
      <c r="G47" s="119"/>
      <c r="H47" s="120"/>
      <c r="I47" s="121"/>
      <c r="J47" s="122" t="s">
        <v>14</v>
      </c>
    </row>
    <row r="48" spans="1:10" ht="25.5" customHeight="1" thickBot="1" x14ac:dyDescent="0.3">
      <c r="A48" s="108"/>
      <c r="B48" s="112">
        <v>75023</v>
      </c>
      <c r="C48" s="111" t="s">
        <v>49</v>
      </c>
      <c r="D48" s="62">
        <f t="shared" si="11"/>
        <v>30000</v>
      </c>
      <c r="E48" s="56">
        <f t="shared" si="12"/>
        <v>30000</v>
      </c>
      <c r="F48" s="151">
        <v>30000</v>
      </c>
      <c r="G48" s="36"/>
      <c r="H48" s="37"/>
      <c r="I48" s="49"/>
      <c r="J48" s="70" t="s">
        <v>14</v>
      </c>
    </row>
    <row r="49" spans="1:10" ht="27" customHeight="1" thickTop="1" thickBot="1" x14ac:dyDescent="0.3">
      <c r="A49" s="79">
        <v>801</v>
      </c>
      <c r="B49" s="79"/>
      <c r="C49" s="83" t="s">
        <v>18</v>
      </c>
      <c r="D49" s="53">
        <f>SUM(D50:D54)</f>
        <v>80000</v>
      </c>
      <c r="E49" s="53">
        <f>SUM(E50:E54)</f>
        <v>80000</v>
      </c>
      <c r="F49" s="157">
        <f>SUM(F50:F54)</f>
        <v>80000</v>
      </c>
      <c r="G49" s="66"/>
      <c r="H49" s="66"/>
      <c r="I49" s="67"/>
      <c r="J49" s="68"/>
    </row>
    <row r="50" spans="1:10" ht="15" customHeight="1" thickTop="1" x14ac:dyDescent="0.25">
      <c r="A50" s="13"/>
      <c r="B50" s="93">
        <v>80101</v>
      </c>
      <c r="C50" s="84" t="s">
        <v>22</v>
      </c>
      <c r="D50" s="63">
        <f t="shared" ref="D50:D53" si="15">E50</f>
        <v>15000</v>
      </c>
      <c r="E50" s="55">
        <f t="shared" ref="E50:E53" si="16">SUM(F50:I50)</f>
        <v>15000</v>
      </c>
      <c r="F50" s="149">
        <v>15000</v>
      </c>
      <c r="G50" s="23"/>
      <c r="H50" s="23"/>
      <c r="I50" s="44"/>
      <c r="J50" s="69" t="s">
        <v>14</v>
      </c>
    </row>
    <row r="51" spans="1:10" s="107" customFormat="1" ht="15" customHeight="1" x14ac:dyDescent="0.25">
      <c r="A51" s="19"/>
      <c r="B51" s="94">
        <v>80101</v>
      </c>
      <c r="C51" s="139" t="s">
        <v>66</v>
      </c>
      <c r="D51" s="140">
        <v>20000</v>
      </c>
      <c r="E51" s="141">
        <f t="shared" si="16"/>
        <v>20000</v>
      </c>
      <c r="F51" s="150">
        <v>20000</v>
      </c>
      <c r="G51" s="30"/>
      <c r="H51" s="30"/>
      <c r="I51" s="47"/>
      <c r="J51" s="122" t="s">
        <v>14</v>
      </c>
    </row>
    <row r="52" spans="1:10" ht="15" customHeight="1" x14ac:dyDescent="0.25">
      <c r="A52" s="13"/>
      <c r="B52" s="93">
        <v>80101</v>
      </c>
      <c r="C52" s="84" t="s">
        <v>38</v>
      </c>
      <c r="D52" s="63">
        <f t="shared" si="15"/>
        <v>15000</v>
      </c>
      <c r="E52" s="55">
        <f t="shared" si="16"/>
        <v>15000</v>
      </c>
      <c r="F52" s="149">
        <v>15000</v>
      </c>
      <c r="G52" s="23"/>
      <c r="H52" s="23"/>
      <c r="I52" s="44"/>
      <c r="J52" s="69" t="s">
        <v>14</v>
      </c>
    </row>
    <row r="53" spans="1:10" ht="15" customHeight="1" thickBot="1" x14ac:dyDescent="0.3">
      <c r="A53" s="13"/>
      <c r="B53" s="93">
        <v>80101</v>
      </c>
      <c r="C53" s="77" t="s">
        <v>39</v>
      </c>
      <c r="D53" s="63">
        <f t="shared" si="15"/>
        <v>30000</v>
      </c>
      <c r="E53" s="55">
        <f t="shared" si="16"/>
        <v>30000</v>
      </c>
      <c r="F53" s="149">
        <v>30000</v>
      </c>
      <c r="G53" s="23"/>
      <c r="H53" s="23"/>
      <c r="I53" s="44"/>
      <c r="J53" s="69" t="s">
        <v>14</v>
      </c>
    </row>
    <row r="54" spans="1:10" ht="15.75" hidden="1" customHeight="1" thickBot="1" x14ac:dyDescent="0.3">
      <c r="A54" s="38"/>
      <c r="B54" s="96"/>
      <c r="C54" s="85"/>
      <c r="D54" s="56"/>
      <c r="E54" s="57"/>
      <c r="F54" s="158"/>
      <c r="G54" s="39"/>
      <c r="H54" s="39"/>
      <c r="I54" s="50"/>
      <c r="J54" s="71"/>
    </row>
    <row r="55" spans="1:10" ht="21.75" customHeight="1" thickBot="1" x14ac:dyDescent="0.3">
      <c r="A55" s="17">
        <v>900</v>
      </c>
      <c r="B55" s="89"/>
      <c r="C55" s="82" t="s">
        <v>19</v>
      </c>
      <c r="D55" s="52">
        <f>SUM(D56:D59)</f>
        <v>2075000</v>
      </c>
      <c r="E55" s="52">
        <f>SUM(E56:E59)</f>
        <v>2075000</v>
      </c>
      <c r="F55" s="155">
        <f>SUM(F56:F59)</f>
        <v>2075000</v>
      </c>
      <c r="G55" s="24">
        <f>SUM(G56:G58)</f>
        <v>0</v>
      </c>
      <c r="H55" s="24">
        <f>SUM(H56:H58)</f>
        <v>0</v>
      </c>
      <c r="I55" s="45"/>
      <c r="J55" s="75"/>
    </row>
    <row r="56" spans="1:10" ht="15" customHeight="1" x14ac:dyDescent="0.25">
      <c r="A56" s="16"/>
      <c r="B56" s="78">
        <v>90002</v>
      </c>
      <c r="C56" s="81" t="s">
        <v>23</v>
      </c>
      <c r="D56" s="60">
        <f>E56</f>
        <v>20000</v>
      </c>
      <c r="E56" s="55">
        <f>SUM(F56:I56)</f>
        <v>20000</v>
      </c>
      <c r="F56" s="159">
        <v>20000</v>
      </c>
      <c r="G56" s="25"/>
      <c r="H56" s="26"/>
      <c r="I56" s="34"/>
      <c r="J56" s="69" t="s">
        <v>14</v>
      </c>
    </row>
    <row r="57" spans="1:10" ht="27" customHeight="1" x14ac:dyDescent="0.25">
      <c r="A57" s="16"/>
      <c r="B57" s="78">
        <v>90015</v>
      </c>
      <c r="C57" s="100" t="s">
        <v>50</v>
      </c>
      <c r="D57" s="60">
        <f>E57</f>
        <v>60000</v>
      </c>
      <c r="E57" s="55">
        <f>F57</f>
        <v>60000</v>
      </c>
      <c r="F57" s="159">
        <v>60000</v>
      </c>
      <c r="G57" s="25"/>
      <c r="H57" s="26"/>
      <c r="I57" s="34"/>
      <c r="J57" s="69" t="s">
        <v>14</v>
      </c>
    </row>
    <row r="58" spans="1:10" ht="15" customHeight="1" x14ac:dyDescent="0.25">
      <c r="A58" s="16"/>
      <c r="B58" s="78">
        <v>90015</v>
      </c>
      <c r="C58" s="84" t="s">
        <v>40</v>
      </c>
      <c r="D58" s="60">
        <f>E58</f>
        <v>15000</v>
      </c>
      <c r="E58" s="55">
        <f>SUM(F58:I58)</f>
        <v>15000</v>
      </c>
      <c r="F58" s="160">
        <v>15000</v>
      </c>
      <c r="G58" s="25"/>
      <c r="H58" s="26"/>
      <c r="I58" s="34"/>
      <c r="J58" s="69" t="s">
        <v>14</v>
      </c>
    </row>
    <row r="59" spans="1:10" ht="15" customHeight="1" thickBot="1" x14ac:dyDescent="0.3">
      <c r="A59" s="35"/>
      <c r="B59" s="91">
        <v>90095</v>
      </c>
      <c r="C59" s="126" t="s">
        <v>65</v>
      </c>
      <c r="D59" s="62">
        <v>1980000</v>
      </c>
      <c r="E59" s="56">
        <v>1980000</v>
      </c>
      <c r="F59" s="161">
        <v>1980000</v>
      </c>
      <c r="G59" s="123"/>
      <c r="H59" s="124"/>
      <c r="I59" s="125"/>
      <c r="J59" s="70" t="s">
        <v>14</v>
      </c>
    </row>
    <row r="60" spans="1:10" ht="19.5" customHeight="1" thickTop="1" thickBot="1" x14ac:dyDescent="0.3">
      <c r="A60" s="21">
        <v>921</v>
      </c>
      <c r="B60" s="79"/>
      <c r="C60" s="83" t="s">
        <v>73</v>
      </c>
      <c r="D60" s="53">
        <f>D61</f>
        <v>12000</v>
      </c>
      <c r="E60" s="53">
        <f t="shared" ref="E60:I60" si="17">E61</f>
        <v>12000</v>
      </c>
      <c r="F60" s="53">
        <f t="shared" si="17"/>
        <v>0</v>
      </c>
      <c r="G60" s="53">
        <f t="shared" si="17"/>
        <v>0</v>
      </c>
      <c r="H60" s="53">
        <f t="shared" si="17"/>
        <v>12000</v>
      </c>
      <c r="I60" s="53">
        <f t="shared" si="17"/>
        <v>0</v>
      </c>
      <c r="J60" s="68"/>
    </row>
    <row r="61" spans="1:10" ht="22.5" customHeight="1" thickTop="1" thickBot="1" x14ac:dyDescent="0.3">
      <c r="A61" s="20"/>
      <c r="B61" s="78">
        <v>92195</v>
      </c>
      <c r="C61" s="77" t="s">
        <v>71</v>
      </c>
      <c r="D61" s="60">
        <f>E61</f>
        <v>12000</v>
      </c>
      <c r="E61" s="40">
        <f>F61+H61</f>
        <v>12000</v>
      </c>
      <c r="F61" s="164">
        <v>0</v>
      </c>
      <c r="G61" s="33"/>
      <c r="H61" s="26">
        <v>12000</v>
      </c>
      <c r="I61" s="163">
        <v>0</v>
      </c>
      <c r="J61" s="69" t="s">
        <v>14</v>
      </c>
    </row>
    <row r="62" spans="1:10" ht="19.5" customHeight="1" thickTop="1" thickBot="1" x14ac:dyDescent="0.3">
      <c r="A62" s="21">
        <v>926</v>
      </c>
      <c r="B62" s="79"/>
      <c r="C62" s="83" t="s">
        <v>20</v>
      </c>
      <c r="D62" s="53">
        <f t="shared" ref="D62:I62" si="18">SUM(D63:D64)</f>
        <v>83000</v>
      </c>
      <c r="E62" s="53">
        <f t="shared" si="18"/>
        <v>83000</v>
      </c>
      <c r="F62" s="53">
        <f t="shared" si="18"/>
        <v>38000</v>
      </c>
      <c r="G62" s="53">
        <f t="shared" si="18"/>
        <v>0</v>
      </c>
      <c r="H62" s="53">
        <f t="shared" si="18"/>
        <v>25000</v>
      </c>
      <c r="I62" s="53">
        <f t="shared" si="18"/>
        <v>20000</v>
      </c>
      <c r="J62" s="68"/>
    </row>
    <row r="63" spans="1:10" ht="22.5" customHeight="1" thickTop="1" x14ac:dyDescent="0.25">
      <c r="A63" s="20"/>
      <c r="B63" s="78">
        <v>92601</v>
      </c>
      <c r="C63" s="77" t="s">
        <v>51</v>
      </c>
      <c r="D63" s="60">
        <f>E63</f>
        <v>33000</v>
      </c>
      <c r="E63" s="40">
        <f>F63+I63</f>
        <v>33000</v>
      </c>
      <c r="F63" s="164">
        <v>13000</v>
      </c>
      <c r="G63" s="33"/>
      <c r="H63" s="26"/>
      <c r="I63" s="163">
        <v>20000</v>
      </c>
      <c r="J63" s="69" t="s">
        <v>14</v>
      </c>
    </row>
    <row r="64" spans="1:10" ht="22.5" customHeight="1" x14ac:dyDescent="0.25">
      <c r="A64" s="20"/>
      <c r="B64" s="78">
        <v>92601</v>
      </c>
      <c r="C64" s="77" t="s">
        <v>72</v>
      </c>
      <c r="D64" s="60">
        <f>E64</f>
        <v>50000</v>
      </c>
      <c r="E64" s="40">
        <f>F64+H64</f>
        <v>50000</v>
      </c>
      <c r="F64" s="164">
        <v>25000</v>
      </c>
      <c r="G64" s="33"/>
      <c r="H64" s="26">
        <v>25000</v>
      </c>
      <c r="I64" s="163">
        <v>0</v>
      </c>
      <c r="J64" s="69" t="s">
        <v>14</v>
      </c>
    </row>
    <row r="65" spans="1:10" ht="15.75" customHeight="1" thickBot="1" x14ac:dyDescent="0.3">
      <c r="A65" s="169" t="s">
        <v>21</v>
      </c>
      <c r="B65" s="170"/>
      <c r="C65" s="171"/>
      <c r="D65" s="54">
        <f>D9+D19+D27+D41+D49+D55+D62+D60</f>
        <v>6181096</v>
      </c>
      <c r="E65" s="54">
        <f t="shared" ref="E65:I65" si="19">E9+E19+E27+E41+E49+E55+E62+E60</f>
        <v>6181096</v>
      </c>
      <c r="F65" s="54">
        <f t="shared" si="19"/>
        <v>5545946</v>
      </c>
      <c r="G65" s="54">
        <f t="shared" si="19"/>
        <v>0</v>
      </c>
      <c r="H65" s="54">
        <f t="shared" si="19"/>
        <v>97000</v>
      </c>
      <c r="I65" s="54">
        <f t="shared" si="19"/>
        <v>538150</v>
      </c>
      <c r="J65" s="76" t="s">
        <v>56</v>
      </c>
    </row>
  </sheetData>
  <mergeCells count="13">
    <mergeCell ref="E6:E7"/>
    <mergeCell ref="F6:I6"/>
    <mergeCell ref="A65:C65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2019-07-15T08:01:35Z</cp:lastPrinted>
  <dcterms:created xsi:type="dcterms:W3CDTF">2017-11-13T14:05:37Z</dcterms:created>
  <dcterms:modified xsi:type="dcterms:W3CDTF">2019-08-01T07:13:21Z</dcterms:modified>
</cp:coreProperties>
</file>