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34\Desktop\2020\SESJE\08.31 ZARZĄDZENIE 209\"/>
    </mc:Choice>
  </mc:AlternateContent>
  <xr:revisionPtr revIDLastSave="0" documentId="13_ncr:1_{FBEB6B90-6B3F-4192-B4A1-43A929A3D13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4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9" i="1"/>
  <c r="I24" i="1" l="1"/>
  <c r="E30" i="1"/>
  <c r="D35" i="1" l="1"/>
  <c r="D37" i="1" l="1"/>
  <c r="D30" i="1" l="1"/>
  <c r="G33" i="1" l="1"/>
  <c r="H33" i="1"/>
  <c r="I33" i="1"/>
  <c r="F33" i="1"/>
  <c r="F16" i="1"/>
  <c r="F9" i="1"/>
  <c r="D48" i="1" l="1"/>
  <c r="D47" i="1"/>
  <c r="D45" i="1"/>
  <c r="D44" i="1"/>
  <c r="D41" i="1"/>
  <c r="D34" i="1"/>
  <c r="D28" i="1"/>
  <c r="D29" i="1"/>
  <c r="D31" i="1"/>
  <c r="D32" i="1"/>
  <c r="D27" i="1"/>
  <c r="D25" i="1"/>
  <c r="D23" i="1"/>
  <c r="D19" i="1"/>
  <c r="D18" i="1"/>
  <c r="D17" i="1"/>
  <c r="D12" i="1"/>
  <c r="D14" i="1"/>
  <c r="D15" i="1"/>
  <c r="D10" i="1"/>
  <c r="D24" i="1" l="1"/>
  <c r="E36" i="1"/>
  <c r="D36" i="1" s="1"/>
  <c r="E20" i="1"/>
  <c r="D20" i="1" s="1"/>
  <c r="E11" i="1"/>
  <c r="D11" i="1" s="1"/>
  <c r="E13" i="1"/>
  <c r="D13" i="1" s="1"/>
  <c r="F46" i="1" l="1"/>
  <c r="H46" i="1" l="1"/>
  <c r="H43" i="1"/>
  <c r="F43" i="1"/>
  <c r="F24" i="1"/>
  <c r="I16" i="1"/>
  <c r="H16" i="1"/>
  <c r="G16" i="1"/>
  <c r="I9" i="1"/>
  <c r="H9" i="1"/>
  <c r="G9" i="1"/>
  <c r="F49" i="1" l="1"/>
  <c r="I49" i="1"/>
  <c r="G49" i="1"/>
  <c r="H49" i="1"/>
  <c r="D43" i="1"/>
  <c r="D46" i="1"/>
  <c r="E46" i="1"/>
  <c r="E16" i="1"/>
  <c r="D16" i="1" s="1"/>
  <c r="E9" i="1"/>
  <c r="E33" i="1"/>
  <c r="D33" i="1" s="1"/>
  <c r="D39" i="1"/>
  <c r="E24" i="1"/>
  <c r="E43" i="1"/>
  <c r="E49" i="1" l="1"/>
  <c r="D9" i="1"/>
  <c r="D49" i="1" s="1"/>
</calcChain>
</file>

<file path=xl/sharedStrings.xml><?xml version="1.0" encoding="utf-8"?>
<sst xmlns="http://schemas.openxmlformats.org/spreadsheetml/2006/main" count="93" uniqueCount="58">
  <si>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</si>
  <si>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</si>
  <si>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</si>
  <si>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</si>
  <si>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</si>
  <si>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</si>
  <si>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</si>
  <si>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</si>
  <si>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</si>
  <si>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</si>
  <si>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</si>
  <si>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</si>
  <si>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</si>
  <si>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O1010</t>
  </si>
  <si>
    <t>Urząd Gminy</t>
  </si>
  <si>
    <t>Transport i łączność - drogi gminne</t>
  </si>
  <si>
    <t>Gospodarka mieszkaniowa</t>
  </si>
  <si>
    <t>Administracja Publiczna</t>
  </si>
  <si>
    <t>Oświata i wychowanie</t>
  </si>
  <si>
    <t>Gospodarka Komunalna i Ochrona Środowiska</t>
  </si>
  <si>
    <t>Kultura i ochrona dziedzictwa narodowego</t>
  </si>
  <si>
    <t>OGÓŁEM</t>
  </si>
  <si>
    <t>Zakup pieca co</t>
  </si>
  <si>
    <t>WYDATKI  INWESTYCYJNE  NA  2020 R.</t>
  </si>
  <si>
    <t>rok budżetowy 2020 (6+7+8+9)</t>
  </si>
  <si>
    <t xml:space="preserve">Projekt na sieć wodociągową w Markajmach lecznica </t>
  </si>
  <si>
    <t>Modernizacja i remont drogi publicznej Nr 117016 N Pilnik wykonanie dodatkowego odwodnienia linowego</t>
  </si>
  <si>
    <t xml:space="preserve">Modernizacja i remont  odcinka drogi publicznej Nr 117027 N droga wojewódzka nr 513 Sarnowo </t>
  </si>
  <si>
    <t>Podział gruntów w celu powiększenia pasa drogowego pod modernizacje drogi publicznej Nr 117017 N Nowosady DKA 51</t>
  </si>
  <si>
    <t>Zakup koparki</t>
  </si>
  <si>
    <t>Modernizacja budynku komunalnego Bugi 13</t>
  </si>
  <si>
    <t>Modernizacja bazy Długołęka 9</t>
  </si>
  <si>
    <t>Zakup pieca pieca c.o.</t>
  </si>
  <si>
    <t>Modernizacja budynku komunalnego Kochanówka 17/2 (likwidacja barier architektonicznych, )</t>
  </si>
  <si>
    <t xml:space="preserve">Modernizacja budynku komunalnego Zaręby 4/6 wykonanie instalacji co wraz zakupem kotła </t>
  </si>
  <si>
    <t>Modernizacja budynku Urzędu gminy</t>
  </si>
  <si>
    <t xml:space="preserve">Modernizacja i rozbudowa pompowni wody czystej na terenie działki nr 144/3 Kraszewo </t>
  </si>
  <si>
    <t>Modernizacja i rozbudowa SUW w Kraszewie na terenie działki 5/8</t>
  </si>
  <si>
    <t>Dofinansowanie budowy urządzeń wodociągowo-kanalizacyjnych realizow. przez osoby fizyczne i prawne</t>
  </si>
  <si>
    <t>Regionalne e-usługi publiczne dla mieszkańców Gminy Lidzbark Warminski</t>
  </si>
  <si>
    <t xml:space="preserve">Modernizacja budynku komunalnego Jarandowo 1 /1 </t>
  </si>
  <si>
    <t>Modernizacja zaplecza techniczno-biurowego Długołęka 9 dokumentacja</t>
  </si>
  <si>
    <t>Modernizacja świetlicy Kochanówka 17</t>
  </si>
  <si>
    <t xml:space="preserve">Projekt i wykonanie przecisku w Markajmach </t>
  </si>
  <si>
    <t>Modernizacja budynku Zaręby 4 (przydomowa oczyszczalnia ścieków)</t>
  </si>
  <si>
    <t>Modernizacja budynku komunalnego Stabunity 1/2 -kontynuacja zadania</t>
  </si>
  <si>
    <t>Zakup samochodu strażackiego do OSP</t>
  </si>
  <si>
    <t>Bezpieczeństwo publiczne i ochrona przeciwpożarowa</t>
  </si>
  <si>
    <t>Modernizacja budynku komunalnego Stabunity 1 (przydomowa oczyszczalnia ścieków)</t>
  </si>
  <si>
    <t xml:space="preserve">Zakup budynku z przeznaczeniem na świetlicę wiejską w Kraszewie </t>
  </si>
  <si>
    <t>Zakup programu komputerowego do obsługi zamówień publicznych</t>
  </si>
  <si>
    <t>Zakup działki Nr 21/19 w m. Markajmy (z przeznaczeniem pod drogę gminną)</t>
  </si>
  <si>
    <t>Zakup-koparko-ładowarki</t>
  </si>
  <si>
    <t>SUW Blanki dokumentacja+Badanie ujęcia wody</t>
  </si>
  <si>
    <t xml:space="preserve"> </t>
  </si>
  <si>
    <t xml:space="preserve">Modernizacja SP w Kłębowie (przebudowa komina) </t>
  </si>
  <si>
    <t>Przebudowa odcinka drogi gminnej Nr 117016N na odcinku Pilnik - Nowosady</t>
  </si>
  <si>
    <t>Załącznik Nr 3 do Zarządzenia  Nr 209/2020 Wójta  Gminy Lidzbark Warmiński z dnia 31 sierpnia 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</si>
</sst>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48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5"/>
      <name val="Times New Roman CE"/>
      <family val="1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sz val="6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Times New Roman CE"/>
      <family val="1"/>
      <charset val="238"/>
    </font>
    <font>
      <sz val="6"/>
      <color indexed="8"/>
      <name val="Times New Roman CE"/>
      <charset val="238"/>
    </font>
    <font>
      <b/>
      <sz val="10"/>
      <color indexed="8"/>
      <name val="Times New Roman CE"/>
      <charset val="238"/>
    </font>
    <font>
      <b/>
      <sz val="9"/>
      <color indexed="8"/>
      <name val="Times New Roman CE"/>
      <charset val="238"/>
    </font>
    <font>
      <b/>
      <sz val="8"/>
      <color indexed="8"/>
      <name val="Times New Roman CE"/>
      <charset val="238"/>
    </font>
    <font>
      <b/>
      <sz val="6"/>
      <color indexed="8"/>
      <name val="Times New Roman CE"/>
      <charset val="238"/>
    </font>
    <font>
      <sz val="10"/>
      <color indexed="8"/>
      <name val="Times New Roman CE"/>
      <charset val="238"/>
    </font>
    <font>
      <sz val="9"/>
      <color indexed="8"/>
      <name val="Times New Roman CE"/>
      <charset val="238"/>
    </font>
    <font>
      <sz val="8"/>
      <color indexed="8"/>
      <name val="Times New Roman CE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6"/>
      <name val="Times New Roman CE"/>
      <charset val="238"/>
    </font>
    <font>
      <sz val="8"/>
      <color indexed="8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8"/>
      <name val="Calibri"/>
      <family val="2"/>
      <charset val="238"/>
    </font>
    <font>
      <sz val="10"/>
      <name val="Times New Roman"/>
      <family val="1"/>
      <charset val="238"/>
    </font>
    <font>
      <b/>
      <u/>
      <sz val="8"/>
      <name val="Times New Roman CE"/>
      <charset val="238"/>
    </font>
    <font>
      <b/>
      <sz val="10"/>
      <color rgb="FF000000"/>
      <name val="Times New Roman"/>
      <family val="1"/>
      <charset val="238"/>
    </font>
    <font>
      <b/>
      <sz val="9"/>
      <color indexed="8"/>
      <name val="Times New Roman CE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 CE"/>
      <family val="1"/>
      <charset val="238"/>
    </font>
    <font>
      <sz val="6"/>
      <name val="Times New Roman CE"/>
      <charset val="238"/>
    </font>
    <font>
      <sz val="11"/>
      <name val="Calibri"/>
      <family val="2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double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 style="thick">
        <color auto="1"/>
      </right>
      <top style="thick">
        <color indexed="64"/>
      </top>
      <bottom/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2" fillId="0" borderId="0">
      <alignment horizontal="left" vertical="center"/>
    </xf>
    <xf numFmtId="0" fontId="2" fillId="0" borderId="0"/>
    <xf numFmtId="0" fontId="36" fillId="0" borderId="0">
      <alignment horizontal="left" vertical="center"/>
    </xf>
  </cellStyleXfs>
  <cellXfs count="205">
    <xf numFmtId="0" fontId="0" fillId="0" borderId="0" xfId="0"/>
    <xf numFmtId="0" fontId="1" fillId="0" borderId="0" xfId="1" applyNumberFormat="1" applyFont="1" applyFill="1" applyBorder="1" applyAlignment="1" applyProtection="1"/>
    <xf numFmtId="0" fontId="0" fillId="0" borderId="0" xfId="0" applyFont="1"/>
    <xf numFmtId="0" fontId="8" fillId="0" borderId="3" xfId="1" applyFont="1" applyFill="1" applyBorder="1" applyAlignment="1">
      <alignment horizontal="center" vertical="center" wrapText="1"/>
    </xf>
    <xf numFmtId="164" fontId="9" fillId="0" borderId="3" xfId="2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7" xfId="2" applyNumberFormat="1" applyFont="1" applyFill="1" applyBorder="1" applyAlignment="1">
      <alignment horizontal="center" vertical="center" wrapText="1"/>
    </xf>
    <xf numFmtId="0" fontId="8" fillId="0" borderId="18" xfId="2" applyNumberFormat="1" applyFont="1" applyFill="1" applyBorder="1" applyAlignment="1">
      <alignment horizontal="center" vertical="center" wrapText="1"/>
    </xf>
    <xf numFmtId="0" fontId="8" fillId="0" borderId="16" xfId="2" applyNumberFormat="1" applyFont="1" applyFill="1" applyBorder="1" applyAlignment="1">
      <alignment horizontal="center" wrapText="1"/>
    </xf>
    <xf numFmtId="0" fontId="8" fillId="0" borderId="16" xfId="2" applyNumberFormat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/>
    </xf>
    <xf numFmtId="164" fontId="11" fillId="2" borderId="5" xfId="2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164" fontId="0" fillId="0" borderId="0" xfId="0" applyNumberFormat="1" applyFont="1"/>
    <xf numFmtId="0" fontId="14" fillId="0" borderId="25" xfId="1" applyFont="1" applyFill="1" applyBorder="1" applyAlignment="1">
      <alignment horizontal="center" vertical="center"/>
    </xf>
    <xf numFmtId="0" fontId="25" fillId="0" borderId="28" xfId="1" applyFont="1" applyFill="1" applyBorder="1" applyAlignment="1">
      <alignment horizontal="center" vertical="center"/>
    </xf>
    <xf numFmtId="0" fontId="25" fillId="0" borderId="25" xfId="1" applyFont="1" applyFill="1" applyBorder="1" applyAlignment="1">
      <alignment horizontal="center" vertical="center"/>
    </xf>
    <xf numFmtId="0" fontId="21" fillId="2" borderId="19" xfId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center" vertical="center"/>
    </xf>
    <xf numFmtId="0" fontId="21" fillId="0" borderId="28" xfId="1" applyFont="1" applyFill="1" applyBorder="1" applyAlignment="1">
      <alignment horizontal="center" vertical="center"/>
    </xf>
    <xf numFmtId="0" fontId="14" fillId="0" borderId="35" xfId="1" applyFont="1" applyFill="1" applyBorder="1" applyAlignment="1">
      <alignment horizontal="center" vertical="center"/>
    </xf>
    <xf numFmtId="164" fontId="7" fillId="0" borderId="3" xfId="4" applyFont="1" applyFill="1" applyBorder="1" applyAlignment="1">
      <alignment horizontal="center" vertical="center" wrapText="1"/>
    </xf>
    <xf numFmtId="164" fontId="31" fillId="0" borderId="0" xfId="4" applyFont="1"/>
    <xf numFmtId="0" fontId="1" fillId="0" borderId="0" xfId="1" applyNumberFormat="1" applyFont="1" applyFill="1" applyBorder="1" applyAlignment="1" applyProtection="1">
      <alignment horizontal="center"/>
    </xf>
    <xf numFmtId="164" fontId="22" fillId="2" borderId="5" xfId="2" applyFont="1" applyFill="1" applyBorder="1" applyAlignment="1">
      <alignment horizontal="center" vertical="center"/>
    </xf>
    <xf numFmtId="164" fontId="29" fillId="4" borderId="32" xfId="2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164" fontId="17" fillId="0" borderId="34" xfId="2" applyFont="1" applyBorder="1" applyAlignment="1">
      <alignment horizontal="center" vertical="center"/>
    </xf>
    <xf numFmtId="0" fontId="1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164" fontId="16" fillId="3" borderId="23" xfId="3" applyFont="1" applyFill="1" applyBorder="1" applyAlignment="1" applyProtection="1">
      <alignment horizontal="center" vertical="center" wrapText="1"/>
    </xf>
    <xf numFmtId="164" fontId="16" fillId="3" borderId="29" xfId="3" applyFont="1" applyFill="1" applyBorder="1" applyAlignment="1" applyProtection="1">
      <alignment horizontal="center" vertical="center" wrapText="1"/>
    </xf>
    <xf numFmtId="49" fontId="8" fillId="0" borderId="16" xfId="4" applyNumberFormat="1" applyFont="1" applyFill="1" applyBorder="1" applyAlignment="1">
      <alignment horizontal="center" vertical="center" wrapText="1"/>
    </xf>
    <xf numFmtId="4" fontId="24" fillId="2" borderId="39" xfId="1" applyNumberFormat="1" applyFont="1" applyFill="1" applyBorder="1" applyAlignment="1">
      <alignment horizontal="center" vertical="center"/>
    </xf>
    <xf numFmtId="4" fontId="20" fillId="0" borderId="40" xfId="1" applyNumberFormat="1" applyFont="1" applyFill="1" applyBorder="1" applyAlignment="1">
      <alignment horizontal="center" vertical="center"/>
    </xf>
    <xf numFmtId="4" fontId="20" fillId="0" borderId="42" xfId="1" applyNumberFormat="1" applyFont="1" applyFill="1" applyBorder="1" applyAlignment="1">
      <alignment horizontal="center" vertical="center"/>
    </xf>
    <xf numFmtId="0" fontId="6" fillId="0" borderId="14" xfId="2" applyNumberFormat="1" applyFont="1" applyFill="1" applyBorder="1" applyAlignment="1">
      <alignment horizontal="center" vertical="center" wrapText="1"/>
    </xf>
    <xf numFmtId="164" fontId="13" fillId="2" borderId="43" xfId="2" applyFont="1" applyFill="1" applyBorder="1" applyAlignment="1">
      <alignment vertical="center"/>
    </xf>
    <xf numFmtId="4" fontId="20" fillId="0" borderId="44" xfId="1" applyNumberFormat="1" applyFont="1" applyFill="1" applyBorder="1" applyAlignment="1">
      <alignment horizontal="center" vertical="center"/>
    </xf>
    <xf numFmtId="4" fontId="24" fillId="2" borderId="43" xfId="1" applyNumberFormat="1" applyFont="1" applyFill="1" applyBorder="1" applyAlignment="1">
      <alignment horizontal="center" vertical="center"/>
    </xf>
    <xf numFmtId="164" fontId="22" fillId="2" borderId="43" xfId="2" applyFont="1" applyFill="1" applyBorder="1" applyAlignment="1">
      <alignment horizontal="center" vertical="center"/>
    </xf>
    <xf numFmtId="4" fontId="24" fillId="0" borderId="44" xfId="1" applyNumberFormat="1" applyFont="1" applyFill="1" applyBorder="1" applyAlignment="1">
      <alignment horizontal="center" vertical="center"/>
    </xf>
    <xf numFmtId="4" fontId="30" fillId="4" borderId="45" xfId="1" applyNumberFormat="1" applyFont="1" applyFill="1" applyBorder="1" applyAlignment="1">
      <alignment horizontal="center" vertical="center"/>
    </xf>
    <xf numFmtId="0" fontId="25" fillId="0" borderId="49" xfId="1" applyFont="1" applyFill="1" applyBorder="1" applyAlignment="1">
      <alignment horizontal="center" vertical="center"/>
    </xf>
    <xf numFmtId="0" fontId="21" fillId="2" borderId="38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vertical="center" wrapText="1"/>
    </xf>
    <xf numFmtId="0" fontId="21" fillId="2" borderId="7" xfId="1" applyFont="1" applyFill="1" applyBorder="1" applyAlignment="1">
      <alignment vertical="center" wrapText="1"/>
    </xf>
    <xf numFmtId="0" fontId="21" fillId="2" borderId="30" xfId="1" applyFont="1" applyFill="1" applyBorder="1" applyAlignment="1">
      <alignment vertical="center" wrapText="1"/>
    </xf>
    <xf numFmtId="0" fontId="18" fillId="3" borderId="36" xfId="0" applyNumberFormat="1" applyFont="1" applyFill="1" applyBorder="1" applyAlignment="1" applyProtection="1">
      <alignment horizontal="left" vertical="center" wrapText="1"/>
    </xf>
    <xf numFmtId="0" fontId="8" fillId="0" borderId="51" xfId="1" applyFont="1" applyFill="1" applyBorder="1" applyAlignment="1">
      <alignment horizontal="center" vertical="center" wrapText="1"/>
    </xf>
    <xf numFmtId="0" fontId="10" fillId="2" borderId="52" xfId="1" applyFont="1" applyFill="1" applyBorder="1" applyAlignment="1">
      <alignment horizontal="center" vertical="center"/>
    </xf>
    <xf numFmtId="0" fontId="15" fillId="0" borderId="53" xfId="1" applyFont="1" applyFill="1" applyBorder="1" applyAlignment="1">
      <alignment horizontal="center" vertical="center"/>
    </xf>
    <xf numFmtId="0" fontId="15" fillId="0" borderId="49" xfId="1" applyFont="1" applyFill="1" applyBorder="1" applyAlignment="1">
      <alignment horizontal="center" vertical="center"/>
    </xf>
    <xf numFmtId="0" fontId="21" fillId="2" borderId="52" xfId="1" applyFont="1" applyFill="1" applyBorder="1" applyAlignment="1">
      <alignment horizontal="center" vertical="center"/>
    </xf>
    <xf numFmtId="0" fontId="25" fillId="0" borderId="50" xfId="1" applyFont="1" applyFill="1" applyBorder="1" applyAlignment="1">
      <alignment horizontal="center" vertical="center"/>
    </xf>
    <xf numFmtId="0" fontId="14" fillId="0" borderId="49" xfId="1" applyFont="1" applyFill="1" applyBorder="1" applyAlignment="1">
      <alignment horizontal="center" vertical="center"/>
    </xf>
    <xf numFmtId="0" fontId="3" fillId="0" borderId="49" xfId="1" applyFont="1" applyFill="1" applyBorder="1" applyAlignment="1">
      <alignment horizontal="center" vertical="center"/>
    </xf>
    <xf numFmtId="0" fontId="25" fillId="0" borderId="53" xfId="1" applyFont="1" applyFill="1" applyBorder="1" applyAlignment="1">
      <alignment horizontal="center" vertical="center"/>
    </xf>
    <xf numFmtId="0" fontId="14" fillId="0" borderId="55" xfId="1" applyFont="1" applyFill="1" applyBorder="1" applyAlignment="1">
      <alignment horizontal="center" vertical="center"/>
    </xf>
    <xf numFmtId="0" fontId="25" fillId="0" borderId="57" xfId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1" fillId="0" borderId="8" xfId="1" applyFont="1" applyFill="1" applyBorder="1" applyAlignment="1">
      <alignment horizontal="center" vertical="center"/>
    </xf>
    <xf numFmtId="4" fontId="24" fillId="0" borderId="41" xfId="1" applyNumberFormat="1" applyFont="1" applyFill="1" applyBorder="1" applyAlignment="1">
      <alignment horizontal="center" vertical="center"/>
    </xf>
    <xf numFmtId="0" fontId="14" fillId="0" borderId="28" xfId="1" applyFont="1" applyFill="1" applyBorder="1" applyAlignment="1">
      <alignment horizontal="center" vertical="center"/>
    </xf>
    <xf numFmtId="0" fontId="32" fillId="0" borderId="22" xfId="5" quotePrefix="1" applyBorder="1" applyAlignment="1">
      <alignment horizontal="left" vertical="center" wrapText="1"/>
    </xf>
    <xf numFmtId="164" fontId="32" fillId="0" borderId="58" xfId="4" quotePrefix="1" applyFont="1" applyBorder="1" applyAlignment="1">
      <alignment horizontal="center" vertical="center" wrapText="1"/>
    </xf>
    <xf numFmtId="0" fontId="32" fillId="0" borderId="24" xfId="5" quotePrefix="1" applyBorder="1" applyAlignment="1">
      <alignment horizontal="left" vertical="center" wrapText="1"/>
    </xf>
    <xf numFmtId="0" fontId="16" fillId="3" borderId="22" xfId="6" applyFont="1" applyFill="1" applyBorder="1" applyAlignment="1">
      <alignment horizontal="left" vertical="center" wrapText="1"/>
    </xf>
    <xf numFmtId="164" fontId="32" fillId="0" borderId="23" xfId="4" quotePrefix="1" applyFont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/>
    </xf>
    <xf numFmtId="164" fontId="11" fillId="2" borderId="31" xfId="2" applyFont="1" applyFill="1" applyBorder="1" applyAlignment="1">
      <alignment horizontal="center" vertical="center"/>
    </xf>
    <xf numFmtId="164" fontId="18" fillId="3" borderId="22" xfId="2" applyFont="1" applyFill="1" applyBorder="1" applyAlignment="1" applyProtection="1">
      <alignment vertical="center" wrapText="1"/>
    </xf>
    <xf numFmtId="164" fontId="17" fillId="0" borderId="24" xfId="4" applyFont="1" applyFill="1" applyBorder="1" applyAlignment="1">
      <alignment vertical="center" wrapText="1"/>
    </xf>
    <xf numFmtId="164" fontId="26" fillId="0" borderId="24" xfId="2" applyFont="1" applyBorder="1" applyAlignment="1">
      <alignment vertical="center" wrapText="1"/>
    </xf>
    <xf numFmtId="164" fontId="22" fillId="2" borderId="31" xfId="2" applyFont="1" applyFill="1" applyBorder="1" applyAlignment="1">
      <alignment vertical="center"/>
    </xf>
    <xf numFmtId="164" fontId="17" fillId="0" borderId="22" xfId="4" applyFont="1" applyBorder="1" applyAlignment="1">
      <alignment vertical="center"/>
    </xf>
    <xf numFmtId="164" fontId="17" fillId="0" borderId="22" xfId="2" applyFont="1" applyBorder="1" applyAlignment="1">
      <alignment vertical="center"/>
    </xf>
    <xf numFmtId="164" fontId="18" fillId="3" borderId="37" xfId="2" applyFont="1" applyFill="1" applyBorder="1" applyAlignment="1" applyProtection="1">
      <alignment vertical="center" wrapText="1"/>
    </xf>
    <xf numFmtId="164" fontId="17" fillId="0" borderId="37" xfId="4" applyFont="1" applyBorder="1" applyAlignment="1">
      <alignment vertical="center"/>
    </xf>
    <xf numFmtId="164" fontId="17" fillId="0" borderId="37" xfId="2" applyFont="1" applyBorder="1" applyAlignment="1">
      <alignment vertical="center"/>
    </xf>
    <xf numFmtId="164" fontId="22" fillId="2" borderId="5" xfId="2" applyFont="1" applyFill="1" applyBorder="1" applyAlignment="1">
      <alignment vertical="center"/>
    </xf>
    <xf numFmtId="164" fontId="22" fillId="2" borderId="5" xfId="4" applyFont="1" applyFill="1" applyBorder="1" applyAlignment="1">
      <alignment vertical="center"/>
    </xf>
    <xf numFmtId="164" fontId="26" fillId="0" borderId="22" xfId="2" applyFont="1" applyBorder="1" applyAlignment="1">
      <alignment vertical="center"/>
    </xf>
    <xf numFmtId="164" fontId="26" fillId="0" borderId="22" xfId="4" applyFont="1" applyFill="1" applyBorder="1" applyAlignment="1">
      <alignment vertical="center" wrapText="1"/>
    </xf>
    <xf numFmtId="164" fontId="26" fillId="0" borderId="22" xfId="2" applyFont="1" applyBorder="1" applyAlignment="1">
      <alignment vertical="center" wrapText="1"/>
    </xf>
    <xf numFmtId="164" fontId="18" fillId="3" borderId="22" xfId="2" applyFont="1" applyFill="1" applyBorder="1" applyAlignment="1" applyProtection="1">
      <alignment vertical="center"/>
    </xf>
    <xf numFmtId="164" fontId="26" fillId="0" borderId="24" xfId="2" applyFont="1" applyBorder="1" applyAlignment="1">
      <alignment vertical="center"/>
    </xf>
    <xf numFmtId="164" fontId="22" fillId="0" borderId="24" xfId="4" applyFont="1" applyBorder="1" applyAlignment="1">
      <alignment vertical="center" wrapText="1"/>
    </xf>
    <xf numFmtId="164" fontId="26" fillId="0" borderId="34" xfId="2" applyFont="1" applyBorder="1" applyAlignment="1">
      <alignment vertical="center"/>
    </xf>
    <xf numFmtId="164" fontId="22" fillId="0" borderId="34" xfId="4" applyFont="1" applyBorder="1" applyAlignment="1">
      <alignment vertical="center" wrapText="1"/>
    </xf>
    <xf numFmtId="164" fontId="26" fillId="0" borderId="34" xfId="2" applyFont="1" applyBorder="1" applyAlignment="1">
      <alignment vertical="center" wrapText="1"/>
    </xf>
    <xf numFmtId="164" fontId="11" fillId="2" borderId="5" xfId="2" applyFont="1" applyFill="1" applyBorder="1" applyAlignment="1">
      <alignment vertical="center"/>
    </xf>
    <xf numFmtId="164" fontId="12" fillId="2" borderId="5" xfId="4" applyFont="1" applyFill="1" applyBorder="1" applyAlignment="1">
      <alignment vertical="center"/>
    </xf>
    <xf numFmtId="164" fontId="17" fillId="0" borderId="24" xfId="2" applyFont="1" applyBorder="1" applyAlignment="1">
      <alignment vertical="center"/>
    </xf>
    <xf numFmtId="164" fontId="19" fillId="0" borderId="22" xfId="4" applyFont="1" applyBorder="1" applyAlignment="1">
      <alignment vertical="center"/>
    </xf>
    <xf numFmtId="164" fontId="23" fillId="2" borderId="5" xfId="4" applyFont="1" applyFill="1" applyBorder="1" applyAlignment="1">
      <alignment vertical="center"/>
    </xf>
    <xf numFmtId="164" fontId="23" fillId="2" borderId="31" xfId="4" applyFont="1" applyFill="1" applyBorder="1" applyAlignment="1">
      <alignment vertical="center"/>
    </xf>
    <xf numFmtId="164" fontId="23" fillId="2" borderId="20" xfId="4" applyFont="1" applyFill="1" applyBorder="1" applyAlignment="1">
      <alignment vertical="center"/>
    </xf>
    <xf numFmtId="164" fontId="27" fillId="0" borderId="24" xfId="4" applyFont="1" applyFill="1" applyBorder="1" applyAlignment="1">
      <alignment vertical="center" wrapText="1"/>
    </xf>
    <xf numFmtId="164" fontId="17" fillId="0" borderId="33" xfId="2" applyFont="1" applyBorder="1" applyAlignment="1">
      <alignment vertical="center"/>
    </xf>
    <xf numFmtId="164" fontId="19" fillId="0" borderId="37" xfId="4" applyFont="1" applyBorder="1" applyAlignment="1">
      <alignment vertical="center"/>
    </xf>
    <xf numFmtId="164" fontId="27" fillId="0" borderId="22" xfId="4" applyFont="1" applyFill="1" applyBorder="1" applyAlignment="1">
      <alignment vertical="center" wrapText="1"/>
    </xf>
    <xf numFmtId="164" fontId="27" fillId="0" borderId="24" xfId="4" applyFont="1" applyBorder="1" applyAlignment="1">
      <alignment vertical="center" wrapText="1"/>
    </xf>
    <xf numFmtId="164" fontId="27" fillId="0" borderId="34" xfId="4" applyFont="1" applyBorder="1" applyAlignment="1">
      <alignment vertical="center" wrapText="1"/>
    </xf>
    <xf numFmtId="164" fontId="29" fillId="4" borderId="32" xfId="2" applyFont="1" applyFill="1" applyBorder="1" applyAlignment="1">
      <alignment vertical="center"/>
    </xf>
    <xf numFmtId="164" fontId="5" fillId="0" borderId="3" xfId="2" applyFont="1" applyFill="1" applyBorder="1" applyAlignment="1">
      <alignment horizontal="center" vertical="center" wrapText="1"/>
    </xf>
    <xf numFmtId="0" fontId="15" fillId="0" borderId="24" xfId="1" applyFont="1" applyBorder="1" applyAlignment="1">
      <alignment horizontal="justify" vertical="center" wrapText="1"/>
    </xf>
    <xf numFmtId="164" fontId="35" fillId="4" borderId="32" xfId="2" applyFont="1" applyFill="1" applyBorder="1" applyAlignment="1">
      <alignment vertical="center"/>
    </xf>
    <xf numFmtId="164" fontId="23" fillId="2" borderId="5" xfId="2" applyFont="1" applyFill="1" applyBorder="1" applyAlignment="1">
      <alignment vertical="center"/>
    </xf>
    <xf numFmtId="0" fontId="32" fillId="0" borderId="26" xfId="5" quotePrefix="1" applyBorder="1" applyAlignment="1">
      <alignment horizontal="left" vertical="center" wrapText="1"/>
    </xf>
    <xf numFmtId="0" fontId="25" fillId="5" borderId="38" xfId="1" applyFont="1" applyFill="1" applyBorder="1" applyAlignment="1">
      <alignment horizontal="center" vertical="center"/>
    </xf>
    <xf numFmtId="0" fontId="36" fillId="5" borderId="30" xfId="7" quotePrefix="1" applyFill="1" applyBorder="1" applyAlignment="1">
      <alignment horizontal="left" vertical="center" wrapText="1"/>
    </xf>
    <xf numFmtId="164" fontId="37" fillId="5" borderId="31" xfId="2" applyFont="1" applyFill="1" applyBorder="1" applyAlignment="1">
      <alignment vertical="center"/>
    </xf>
    <xf numFmtId="164" fontId="37" fillId="5" borderId="31" xfId="4" applyFont="1" applyFill="1" applyBorder="1" applyAlignment="1">
      <alignment vertical="center" wrapText="1"/>
    </xf>
    <xf numFmtId="164" fontId="22" fillId="5" borderId="31" xfId="2" applyFont="1" applyFill="1" applyBorder="1" applyAlignment="1">
      <alignment vertical="center" wrapText="1"/>
    </xf>
    <xf numFmtId="164" fontId="23" fillId="5" borderId="31" xfId="4" applyFont="1" applyFill="1" applyBorder="1" applyAlignment="1">
      <alignment vertical="center" wrapText="1"/>
    </xf>
    <xf numFmtId="4" fontId="24" fillId="5" borderId="39" xfId="1" applyNumberFormat="1" applyFont="1" applyFill="1" applyBorder="1" applyAlignment="1">
      <alignment horizontal="center" vertical="center"/>
    </xf>
    <xf numFmtId="0" fontId="25" fillId="0" borderId="38" xfId="1" applyFont="1" applyFill="1" applyBorder="1" applyAlignment="1">
      <alignment horizontal="center" vertical="center"/>
    </xf>
    <xf numFmtId="0" fontId="32" fillId="0" borderId="59" xfId="5" quotePrefix="1" applyBorder="1" applyAlignment="1">
      <alignment horizontal="left" vertical="center" wrapText="1"/>
    </xf>
    <xf numFmtId="164" fontId="32" fillId="0" borderId="31" xfId="4" quotePrefix="1" applyFont="1" applyBorder="1" applyAlignment="1">
      <alignment horizontal="center" vertical="center" wrapText="1"/>
    </xf>
    <xf numFmtId="164" fontId="17" fillId="0" borderId="31" xfId="2" applyFont="1" applyBorder="1" applyAlignment="1">
      <alignment vertical="center"/>
    </xf>
    <xf numFmtId="164" fontId="18" fillId="3" borderId="31" xfId="2" applyFont="1" applyFill="1" applyBorder="1" applyAlignment="1" applyProtection="1">
      <alignment vertical="center" wrapText="1"/>
    </xf>
    <xf numFmtId="164" fontId="17" fillId="0" borderId="31" xfId="4" applyFont="1" applyFill="1" applyBorder="1" applyAlignment="1">
      <alignment vertical="center" wrapText="1"/>
    </xf>
    <xf numFmtId="164" fontId="26" fillId="0" borderId="31" xfId="2" applyFont="1" applyBorder="1" applyAlignment="1">
      <alignment vertical="center" wrapText="1"/>
    </xf>
    <xf numFmtId="164" fontId="27" fillId="0" borderId="31" xfId="4" applyFont="1" applyFill="1" applyBorder="1" applyAlignment="1">
      <alignment vertical="center" wrapText="1"/>
    </xf>
    <xf numFmtId="4" fontId="20" fillId="0" borderId="39" xfId="1" applyNumberFormat="1" applyFont="1" applyFill="1" applyBorder="1" applyAlignment="1">
      <alignment horizontal="center" vertical="center"/>
    </xf>
    <xf numFmtId="0" fontId="21" fillId="2" borderId="50" xfId="1" applyFont="1" applyFill="1" applyBorder="1" applyAlignment="1">
      <alignment horizontal="center" vertical="center"/>
    </xf>
    <xf numFmtId="0" fontId="21" fillId="2" borderId="60" xfId="1" applyFont="1" applyFill="1" applyBorder="1" applyAlignment="1">
      <alignment vertical="center" wrapText="1"/>
    </xf>
    <xf numFmtId="164" fontId="22" fillId="2" borderId="34" xfId="2" applyFont="1" applyFill="1" applyBorder="1" applyAlignment="1">
      <alignment horizontal="center" vertical="center"/>
    </xf>
    <xf numFmtId="164" fontId="22" fillId="2" borderId="34" xfId="2" applyFont="1" applyFill="1" applyBorder="1" applyAlignment="1">
      <alignment vertical="center"/>
    </xf>
    <xf numFmtId="164" fontId="22" fillId="2" borderId="33" xfId="4" applyFont="1" applyFill="1" applyBorder="1" applyAlignment="1">
      <alignment vertical="center"/>
    </xf>
    <xf numFmtId="164" fontId="22" fillId="2" borderId="33" xfId="2" applyFont="1" applyFill="1" applyBorder="1" applyAlignment="1">
      <alignment vertical="center"/>
    </xf>
    <xf numFmtId="164" fontId="23" fillId="2" borderId="33" xfId="4" applyFont="1" applyFill="1" applyBorder="1" applyAlignment="1">
      <alignment vertical="center"/>
    </xf>
    <xf numFmtId="4" fontId="24" fillId="2" borderId="41" xfId="1" applyNumberFormat="1" applyFont="1" applyFill="1" applyBorder="1" applyAlignment="1">
      <alignment horizontal="center" vertical="center"/>
    </xf>
    <xf numFmtId="0" fontId="0" fillId="6" borderId="0" xfId="0" applyFont="1" applyFill="1"/>
    <xf numFmtId="0" fontId="15" fillId="6" borderId="22" xfId="0" applyFont="1" applyFill="1" applyBorder="1"/>
    <xf numFmtId="164" fontId="22" fillId="6" borderId="22" xfId="2" applyFont="1" applyFill="1" applyBorder="1" applyAlignment="1">
      <alignment horizontal="center" vertical="center"/>
    </xf>
    <xf numFmtId="164" fontId="22" fillId="6" borderId="22" xfId="2" applyFont="1" applyFill="1" applyBorder="1" applyAlignment="1">
      <alignment vertical="center"/>
    </xf>
    <xf numFmtId="164" fontId="22" fillId="6" borderId="22" xfId="4" applyFont="1" applyFill="1" applyBorder="1" applyAlignment="1">
      <alignment vertical="center"/>
    </xf>
    <xf numFmtId="164" fontId="23" fillId="6" borderId="22" xfId="4" applyFont="1" applyFill="1" applyBorder="1" applyAlignment="1">
      <alignment vertical="center"/>
    </xf>
    <xf numFmtId="4" fontId="24" fillId="6" borderId="22" xfId="1" applyNumberFormat="1" applyFont="1" applyFill="1" applyBorder="1" applyAlignment="1">
      <alignment horizontal="center" vertical="center"/>
    </xf>
    <xf numFmtId="4" fontId="20" fillId="0" borderId="22" xfId="1" applyNumberFormat="1" applyFont="1" applyFill="1" applyBorder="1" applyAlignment="1">
      <alignment horizontal="center" vertical="center"/>
    </xf>
    <xf numFmtId="164" fontId="38" fillId="0" borderId="22" xfId="4" quotePrefix="1" applyFont="1" applyBorder="1" applyAlignment="1">
      <alignment vertical="center" wrapText="1"/>
    </xf>
    <xf numFmtId="164" fontId="16" fillId="3" borderId="22" xfId="2" applyFont="1" applyFill="1" applyBorder="1" applyAlignment="1" applyProtection="1">
      <alignment vertical="center" wrapText="1"/>
    </xf>
    <xf numFmtId="0" fontId="3" fillId="0" borderId="28" xfId="1" applyFont="1" applyFill="1" applyBorder="1" applyAlignment="1">
      <alignment horizontal="center" vertical="center"/>
    </xf>
    <xf numFmtId="0" fontId="34" fillId="0" borderId="49" xfId="1" applyFont="1" applyFill="1" applyBorder="1" applyAlignment="1">
      <alignment horizontal="center" vertical="center"/>
    </xf>
    <xf numFmtId="0" fontId="34" fillId="0" borderId="22" xfId="5" quotePrefix="1" applyFont="1" applyBorder="1" applyAlignment="1">
      <alignment horizontal="left" vertical="center" wrapText="1"/>
    </xf>
    <xf numFmtId="164" fontId="39" fillId="0" borderId="24" xfId="2" applyFont="1" applyBorder="1" applyAlignment="1">
      <alignment vertical="center"/>
    </xf>
    <xf numFmtId="164" fontId="34" fillId="3" borderId="22" xfId="2" applyFont="1" applyFill="1" applyBorder="1" applyAlignment="1" applyProtection="1">
      <alignment vertical="center" wrapText="1"/>
    </xf>
    <xf numFmtId="4" fontId="40" fillId="0" borderId="44" xfId="1" applyNumberFormat="1" applyFont="1" applyFill="1" applyBorder="1" applyAlignment="1">
      <alignment horizontal="center" vertical="center"/>
    </xf>
    <xf numFmtId="164" fontId="41" fillId="0" borderId="0" xfId="0" applyNumberFormat="1" applyFont="1"/>
    <xf numFmtId="0" fontId="41" fillId="0" borderId="0" xfId="0" applyFont="1"/>
    <xf numFmtId="164" fontId="39" fillId="0" borderId="22" xfId="2" applyFont="1" applyBorder="1" applyAlignment="1">
      <alignment vertical="center"/>
    </xf>
    <xf numFmtId="4" fontId="40" fillId="0" borderId="40" xfId="1" applyNumberFormat="1" applyFont="1" applyFill="1" applyBorder="1" applyAlignment="1">
      <alignment horizontal="center" vertical="center"/>
    </xf>
    <xf numFmtId="0" fontId="10" fillId="2" borderId="27" xfId="1" applyFont="1" applyFill="1" applyBorder="1" applyAlignment="1">
      <alignment horizontal="center" vertical="center"/>
    </xf>
    <xf numFmtId="4" fontId="13" fillId="2" borderId="43" xfId="1" applyNumberFormat="1" applyFont="1" applyFill="1" applyBorder="1" applyAlignment="1">
      <alignment horizontal="center" vertical="center"/>
    </xf>
    <xf numFmtId="0" fontId="42" fillId="0" borderId="28" xfId="1" applyFont="1" applyFill="1" applyBorder="1" applyAlignment="1">
      <alignment horizontal="center" vertical="center"/>
    </xf>
    <xf numFmtId="0" fontId="42" fillId="0" borderId="54" xfId="1" applyFont="1" applyFill="1" applyBorder="1" applyAlignment="1">
      <alignment horizontal="center" vertical="center"/>
    </xf>
    <xf numFmtId="164" fontId="39" fillId="0" borderId="24" xfId="4" applyFont="1" applyBorder="1" applyAlignment="1">
      <alignment vertical="center"/>
    </xf>
    <xf numFmtId="0" fontId="42" fillId="0" borderId="25" xfId="1" applyFont="1" applyFill="1" applyBorder="1" applyAlignment="1">
      <alignment horizontal="center" vertical="center"/>
    </xf>
    <xf numFmtId="0" fontId="42" fillId="0" borderId="49" xfId="1" applyFont="1" applyFill="1" applyBorder="1" applyAlignment="1">
      <alignment horizontal="center" vertical="center"/>
    </xf>
    <xf numFmtId="164" fontId="43" fillId="0" borderId="22" xfId="4" applyFont="1" applyFill="1" applyBorder="1" applyAlignment="1">
      <alignment vertical="center" wrapText="1"/>
    </xf>
    <xf numFmtId="164" fontId="43" fillId="0" borderId="22" xfId="2" applyFont="1" applyBorder="1" applyAlignment="1">
      <alignment vertical="center" wrapText="1"/>
    </xf>
    <xf numFmtId="0" fontId="42" fillId="0" borderId="53" xfId="1" applyFont="1" applyFill="1" applyBorder="1" applyAlignment="1">
      <alignment horizontal="center" vertical="center"/>
    </xf>
    <xf numFmtId="164" fontId="39" fillId="0" borderId="24" xfId="4" applyFont="1" applyFill="1" applyBorder="1" applyAlignment="1">
      <alignment vertical="center" wrapText="1"/>
    </xf>
    <xf numFmtId="164" fontId="43" fillId="0" borderId="24" xfId="2" applyFont="1" applyBorder="1" applyAlignment="1">
      <alignment vertical="center" wrapText="1"/>
    </xf>
    <xf numFmtId="164" fontId="44" fillId="0" borderId="24" xfId="4" applyFont="1" applyFill="1" applyBorder="1" applyAlignment="1">
      <alignment vertical="center" wrapText="1"/>
    </xf>
    <xf numFmtId="164" fontId="45" fillId="0" borderId="22" xfId="4" quotePrefix="1" applyFont="1" applyBorder="1" applyAlignment="1">
      <alignment horizontal="center" vertical="center" wrapText="1"/>
    </xf>
    <xf numFmtId="165" fontId="38" fillId="0" borderId="22" xfId="4" quotePrefix="1" applyNumberFormat="1" applyFont="1" applyBorder="1" applyAlignment="1">
      <alignment vertical="center" wrapText="1"/>
    </xf>
    <xf numFmtId="164" fontId="45" fillId="0" borderId="58" xfId="4" quotePrefix="1" applyFont="1" applyBorder="1" applyAlignment="1">
      <alignment horizontal="center" vertical="center" wrapText="1"/>
    </xf>
    <xf numFmtId="164" fontId="45" fillId="3" borderId="22" xfId="2" applyFont="1" applyFill="1" applyBorder="1" applyAlignment="1" applyProtection="1">
      <alignment vertical="center" wrapText="1"/>
    </xf>
    <xf numFmtId="164" fontId="43" fillId="0" borderId="22" xfId="4" applyFont="1" applyBorder="1" applyAlignment="1">
      <alignment vertical="center" wrapText="1"/>
    </xf>
    <xf numFmtId="164" fontId="38" fillId="0" borderId="23" xfId="4" quotePrefix="1" applyFont="1" applyBorder="1" applyAlignment="1">
      <alignment horizontal="center" vertical="center" wrapText="1"/>
    </xf>
    <xf numFmtId="164" fontId="26" fillId="0" borderId="22" xfId="4" applyFont="1" applyBorder="1" applyAlignment="1">
      <alignment vertical="center" wrapText="1"/>
    </xf>
    <xf numFmtId="164" fontId="38" fillId="0" borderId="58" xfId="4" quotePrefix="1" applyFont="1" applyBorder="1" applyAlignment="1">
      <alignment horizontal="center" vertical="center" wrapText="1"/>
    </xf>
    <xf numFmtId="164" fontId="17" fillId="0" borderId="24" xfId="4" applyFont="1" applyBorder="1" applyAlignment="1">
      <alignment vertical="center"/>
    </xf>
    <xf numFmtId="164" fontId="39" fillId="0" borderId="22" xfId="4" applyFont="1" applyBorder="1" applyAlignment="1">
      <alignment vertical="center"/>
    </xf>
    <xf numFmtId="164" fontId="46" fillId="5" borderId="31" xfId="4" quotePrefix="1" applyFont="1" applyFill="1" applyBorder="1" applyAlignment="1">
      <alignment horizontal="center" vertical="center" wrapText="1"/>
    </xf>
    <xf numFmtId="164" fontId="47" fillId="5" borderId="31" xfId="2" applyFont="1" applyFill="1" applyBorder="1" applyAlignment="1" applyProtection="1">
      <alignment vertical="center" wrapText="1"/>
    </xf>
    <xf numFmtId="0" fontId="25" fillId="6" borderId="26" xfId="1" applyFont="1" applyFill="1" applyBorder="1" applyAlignment="1">
      <alignment horizontal="center" vertical="center"/>
    </xf>
    <xf numFmtId="0" fontId="14" fillId="0" borderId="26" xfId="1" applyFont="1" applyFill="1" applyBorder="1" applyAlignment="1">
      <alignment horizontal="center" vertical="center"/>
    </xf>
    <xf numFmtId="0" fontId="21" fillId="6" borderId="61" xfId="1" applyFont="1" applyFill="1" applyBorder="1" applyAlignment="1">
      <alignment horizontal="center" vertical="center"/>
    </xf>
    <xf numFmtId="164" fontId="7" fillId="0" borderId="11" xfId="2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28" fillId="4" borderId="46" xfId="1" applyFont="1" applyFill="1" applyBorder="1" applyAlignment="1">
      <alignment horizontal="center" vertical="center"/>
    </xf>
    <xf numFmtId="0" fontId="28" fillId="4" borderId="47" xfId="1" applyFont="1" applyFill="1" applyBorder="1" applyAlignment="1">
      <alignment horizontal="center" vertical="center"/>
    </xf>
    <xf numFmtId="0" fontId="28" fillId="4" borderId="48" xfId="1" applyFont="1" applyFill="1" applyBorder="1" applyAlignment="1">
      <alignment horizontal="center" vertical="center"/>
    </xf>
    <xf numFmtId="164" fontId="3" fillId="0" borderId="0" xfId="2" applyFont="1" applyAlignment="1">
      <alignment horizontal="center" wrapText="1"/>
    </xf>
    <xf numFmtId="0" fontId="3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56" xfId="1" applyFont="1" applyFill="1" applyBorder="1" applyAlignment="1">
      <alignment horizontal="center" vertical="center" wrapText="1"/>
    </xf>
    <xf numFmtId="0" fontId="5" fillId="0" borderId="50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10" xfId="2" applyFont="1" applyFill="1" applyBorder="1" applyAlignment="1">
      <alignment horizontal="center" vertical="center" wrapText="1"/>
    </xf>
    <xf numFmtId="164" fontId="5" fillId="0" borderId="13" xfId="2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</cellXfs>
  <cellStyles count="8">
    <cellStyle name="Dziesiętny" xfId="4" builtinId="3"/>
    <cellStyle name="Dziesiętny 2" xfId="3" xr:uid="{00000000-0005-0000-0000-000001000000}"/>
    <cellStyle name="Dziesiętny 4" xfId="2" xr:uid="{00000000-0005-0000-0000-000002000000}"/>
    <cellStyle name="Normalny" xfId="0" builtinId="0"/>
    <cellStyle name="Normalny 2" xfId="6" xr:uid="{936B20BC-CF0C-47AC-A1F9-6613AFA391DE}"/>
    <cellStyle name="Normalny 3" xfId="1" xr:uid="{00000000-0005-0000-0000-000004000000}"/>
    <cellStyle name="S3" xfId="5" xr:uid="{6EF400CF-3BC1-4948-872F-61DE6FF4A0DD}"/>
    <cellStyle name="S8" xfId="7" xr:uid="{5C0A290C-DEFF-4289-8658-594241C1F9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zoomScale="90" zoomScaleNormal="90" workbookViewId="0">
      <selection activeCell="I13" sqref="I13"/>
    </sheetView>
  </sheetViews>
  <sheetFormatPr defaultRowHeight="15" customHeight="1" x14ac:dyDescent="0.25"/>
  <cols>
    <col min="1" max="1" width="5.5703125" style="2" customWidth="1"/>
    <col min="2" max="2" width="7.140625" style="2" customWidth="1"/>
    <col min="3" max="3" width="45.5703125" style="2" customWidth="1"/>
    <col min="4" max="4" width="15.28515625" style="30" customWidth="1"/>
    <col min="5" max="5" width="16" style="30" customWidth="1"/>
    <col min="6" max="6" width="14.42578125" style="27" customWidth="1"/>
    <col min="7" max="7" width="8.28515625" style="2" customWidth="1"/>
    <col min="8" max="8" width="9.140625" style="61" customWidth="1"/>
    <col min="9" max="9" width="14.28515625" style="23" customWidth="1"/>
    <col min="10" max="10" width="8" style="2" customWidth="1"/>
    <col min="11" max="11" width="21.5703125" style="2" customWidth="1"/>
    <col min="12" max="16384" width="9.140625" style="2"/>
  </cols>
  <sheetData>
    <row r="1" spans="1:11" ht="32.25" customHeight="1" x14ac:dyDescent="0.25">
      <c r="A1" s="1"/>
      <c r="B1" s="1"/>
      <c r="C1" s="1"/>
      <c r="D1" s="29"/>
      <c r="E1" s="29"/>
      <c r="F1" s="190" t="s">
        <v>57</v>
      </c>
      <c r="G1" s="190"/>
      <c r="H1" s="190"/>
      <c r="I1" s="190"/>
      <c r="J1" s="190"/>
    </row>
    <row r="2" spans="1:11" ht="15" customHeight="1" x14ac:dyDescent="0.25">
      <c r="A2" s="1"/>
      <c r="B2" s="1"/>
      <c r="C2" s="1"/>
      <c r="D2" s="29"/>
      <c r="E2" s="29"/>
      <c r="F2" s="24"/>
      <c r="G2" s="1"/>
      <c r="H2" s="191"/>
      <c r="I2" s="191"/>
      <c r="J2" s="191"/>
    </row>
    <row r="3" spans="1:11" ht="15.75" customHeight="1" x14ac:dyDescent="0.25">
      <c r="A3" s="192" t="s">
        <v>23</v>
      </c>
      <c r="B3" s="192"/>
      <c r="C3" s="192"/>
      <c r="D3" s="192"/>
      <c r="E3" s="192"/>
      <c r="F3" s="192"/>
      <c r="G3" s="192"/>
      <c r="H3" s="192"/>
      <c r="I3" s="192"/>
      <c r="J3" s="192"/>
    </row>
    <row r="4" spans="1:11" ht="16.5" customHeight="1" thickBot="1" x14ac:dyDescent="0.3">
      <c r="A4" s="192"/>
      <c r="B4" s="192"/>
      <c r="C4" s="192"/>
      <c r="D4" s="192"/>
      <c r="E4" s="192"/>
      <c r="F4" s="192"/>
      <c r="G4" s="192"/>
      <c r="H4" s="192"/>
      <c r="I4" s="192"/>
      <c r="J4" s="192"/>
    </row>
    <row r="5" spans="1:11" ht="16.5" customHeight="1" thickBot="1" x14ac:dyDescent="0.3">
      <c r="A5" s="193" t="s">
        <v>0</v>
      </c>
      <c r="B5" s="195" t="s">
        <v>1</v>
      </c>
      <c r="C5" s="197" t="s">
        <v>2</v>
      </c>
      <c r="D5" s="199" t="s">
        <v>3</v>
      </c>
      <c r="E5" s="202" t="s">
        <v>4</v>
      </c>
      <c r="F5" s="185"/>
      <c r="G5" s="185"/>
      <c r="H5" s="185"/>
      <c r="I5" s="186"/>
      <c r="J5" s="203" t="s">
        <v>5</v>
      </c>
    </row>
    <row r="6" spans="1:11" ht="15.75" customHeight="1" thickBot="1" x14ac:dyDescent="0.3">
      <c r="A6" s="194"/>
      <c r="B6" s="196"/>
      <c r="C6" s="198"/>
      <c r="D6" s="200"/>
      <c r="E6" s="183" t="s">
        <v>24</v>
      </c>
      <c r="F6" s="184" t="s">
        <v>6</v>
      </c>
      <c r="G6" s="185"/>
      <c r="H6" s="185"/>
      <c r="I6" s="186"/>
      <c r="J6" s="204"/>
    </row>
    <row r="7" spans="1:11" ht="49.5" customHeight="1" thickBot="1" x14ac:dyDescent="0.3">
      <c r="A7" s="194"/>
      <c r="B7" s="196"/>
      <c r="C7" s="198"/>
      <c r="D7" s="201"/>
      <c r="E7" s="183"/>
      <c r="F7" s="106" t="s">
        <v>7</v>
      </c>
      <c r="G7" s="3" t="s">
        <v>8</v>
      </c>
      <c r="H7" s="4" t="s">
        <v>9</v>
      </c>
      <c r="I7" s="22" t="s">
        <v>10</v>
      </c>
      <c r="J7" s="204"/>
    </row>
    <row r="8" spans="1:11" ht="12" customHeight="1" thickTop="1" thickBot="1" x14ac:dyDescent="0.3">
      <c r="A8" s="5">
        <v>1</v>
      </c>
      <c r="B8" s="50">
        <v>2</v>
      </c>
      <c r="C8" s="6">
        <v>3</v>
      </c>
      <c r="D8" s="7">
        <v>4</v>
      </c>
      <c r="E8" s="8">
        <v>5</v>
      </c>
      <c r="F8" s="9">
        <v>6</v>
      </c>
      <c r="G8" s="10">
        <v>7</v>
      </c>
      <c r="H8" s="10">
        <v>8</v>
      </c>
      <c r="I8" s="33">
        <v>9</v>
      </c>
      <c r="J8" s="37">
        <v>10</v>
      </c>
    </row>
    <row r="9" spans="1:11" ht="27" customHeight="1" thickBot="1" x14ac:dyDescent="0.3">
      <c r="A9" s="11" t="s">
        <v>11</v>
      </c>
      <c r="B9" s="51"/>
      <c r="C9" s="46" t="s">
        <v>12</v>
      </c>
      <c r="D9" s="12">
        <f>E9</f>
        <v>1541318</v>
      </c>
      <c r="E9" s="92">
        <f t="shared" ref="E9:I9" si="0">SUM(E10:E15)</f>
        <v>1541318</v>
      </c>
      <c r="F9" s="92">
        <f t="shared" si="0"/>
        <v>1024304</v>
      </c>
      <c r="G9" s="92">
        <f t="shared" si="0"/>
        <v>0</v>
      </c>
      <c r="H9" s="92">
        <f t="shared" si="0"/>
        <v>0</v>
      </c>
      <c r="I9" s="93">
        <f t="shared" si="0"/>
        <v>517014</v>
      </c>
      <c r="J9" s="38">
        <v>0</v>
      </c>
    </row>
    <row r="10" spans="1:11" ht="25.5" x14ac:dyDescent="0.25">
      <c r="A10" s="13"/>
      <c r="B10" s="52" t="s">
        <v>13</v>
      </c>
      <c r="C10" s="107" t="s">
        <v>38</v>
      </c>
      <c r="D10" s="175">
        <f>E10</f>
        <v>25000</v>
      </c>
      <c r="E10" s="94">
        <v>25000</v>
      </c>
      <c r="F10" s="144">
        <v>25000</v>
      </c>
      <c r="G10" s="94">
        <v>0</v>
      </c>
      <c r="H10" s="94">
        <v>0</v>
      </c>
      <c r="I10" s="176">
        <v>0</v>
      </c>
      <c r="J10" s="39" t="s">
        <v>14</v>
      </c>
      <c r="K10" s="14"/>
    </row>
    <row r="11" spans="1:11" ht="25.5" x14ac:dyDescent="0.25">
      <c r="A11" s="64"/>
      <c r="B11" s="53" t="s">
        <v>13</v>
      </c>
      <c r="C11" s="65" t="s">
        <v>36</v>
      </c>
      <c r="D11" s="175">
        <f>E11</f>
        <v>350000</v>
      </c>
      <c r="E11" s="94">
        <f t="shared" ref="E11" si="1">F11+I11</f>
        <v>350000</v>
      </c>
      <c r="F11" s="144">
        <v>350000</v>
      </c>
      <c r="G11" s="94">
        <v>0</v>
      </c>
      <c r="H11" s="94">
        <v>0</v>
      </c>
      <c r="I11" s="176"/>
      <c r="J11" s="39" t="s">
        <v>14</v>
      </c>
      <c r="K11" s="14"/>
    </row>
    <row r="12" spans="1:11" s="152" customFormat="1" x14ac:dyDescent="0.25">
      <c r="A12" s="145"/>
      <c r="B12" s="146" t="s">
        <v>13</v>
      </c>
      <c r="C12" s="147" t="s">
        <v>53</v>
      </c>
      <c r="D12" s="170">
        <f t="shared" ref="D12:D15" si="2">E12</f>
        <v>115950</v>
      </c>
      <c r="E12" s="148">
        <v>115950</v>
      </c>
      <c r="F12" s="171">
        <v>115950</v>
      </c>
      <c r="G12" s="148">
        <v>0</v>
      </c>
      <c r="H12" s="148">
        <v>0</v>
      </c>
      <c r="I12" s="159">
        <v>0</v>
      </c>
      <c r="J12" s="150" t="s">
        <v>14</v>
      </c>
      <c r="K12" s="151"/>
    </row>
    <row r="13" spans="1:11" s="152" customFormat="1" ht="25.5" x14ac:dyDescent="0.25">
      <c r="A13" s="145"/>
      <c r="B13" s="146" t="s">
        <v>13</v>
      </c>
      <c r="C13" s="147" t="s">
        <v>37</v>
      </c>
      <c r="D13" s="170">
        <f t="shared" si="2"/>
        <v>1007318</v>
      </c>
      <c r="E13" s="148">
        <f>F13+I13</f>
        <v>1007318</v>
      </c>
      <c r="F13" s="171">
        <v>490304</v>
      </c>
      <c r="G13" s="148">
        <v>0</v>
      </c>
      <c r="H13" s="148">
        <v>0</v>
      </c>
      <c r="I13" s="159">
        <v>517014</v>
      </c>
      <c r="J13" s="150" t="s">
        <v>14</v>
      </c>
      <c r="K13" s="151"/>
    </row>
    <row r="14" spans="1:11" s="152" customFormat="1" ht="15" customHeight="1" x14ac:dyDescent="0.25">
      <c r="A14" s="145"/>
      <c r="B14" s="146" t="s">
        <v>13</v>
      </c>
      <c r="C14" s="147" t="s">
        <v>43</v>
      </c>
      <c r="D14" s="170">
        <f t="shared" si="2"/>
        <v>24600</v>
      </c>
      <c r="E14" s="148">
        <v>24600</v>
      </c>
      <c r="F14" s="171">
        <v>24600</v>
      </c>
      <c r="G14" s="148">
        <v>0</v>
      </c>
      <c r="H14" s="148">
        <v>0</v>
      </c>
      <c r="I14" s="159">
        <v>0</v>
      </c>
      <c r="J14" s="150" t="s">
        <v>14</v>
      </c>
      <c r="K14" s="151"/>
    </row>
    <row r="15" spans="1:11" s="152" customFormat="1" ht="15" customHeight="1" thickBot="1" x14ac:dyDescent="0.3">
      <c r="A15" s="19" t="s">
        <v>54</v>
      </c>
      <c r="B15" s="146" t="s">
        <v>13</v>
      </c>
      <c r="C15" s="147" t="s">
        <v>25</v>
      </c>
      <c r="D15" s="170">
        <f t="shared" si="2"/>
        <v>18450</v>
      </c>
      <c r="E15" s="148">
        <v>18450</v>
      </c>
      <c r="F15" s="171">
        <v>18450</v>
      </c>
      <c r="G15" s="153">
        <v>0</v>
      </c>
      <c r="H15" s="153">
        <v>0</v>
      </c>
      <c r="I15" s="177">
        <v>0</v>
      </c>
      <c r="J15" s="154" t="s">
        <v>14</v>
      </c>
      <c r="K15" s="151"/>
    </row>
    <row r="16" spans="1:11" s="152" customFormat="1" ht="24" customHeight="1" thickBot="1" x14ac:dyDescent="0.3">
      <c r="A16" s="155">
        <v>600</v>
      </c>
      <c r="B16" s="51"/>
      <c r="C16" s="46" t="s">
        <v>15</v>
      </c>
      <c r="D16" s="12">
        <f t="shared" ref="D16:D23" si="3">E16</f>
        <v>1358500</v>
      </c>
      <c r="E16" s="92">
        <f t="shared" ref="E16:I16" si="4">SUM(E17:E23)</f>
        <v>1358500</v>
      </c>
      <c r="F16" s="92">
        <f t="shared" si="4"/>
        <v>1351500</v>
      </c>
      <c r="G16" s="92">
        <f t="shared" si="4"/>
        <v>0</v>
      </c>
      <c r="H16" s="92">
        <f t="shared" si="4"/>
        <v>0</v>
      </c>
      <c r="I16" s="93">
        <f t="shared" si="4"/>
        <v>7000</v>
      </c>
      <c r="J16" s="156"/>
    </row>
    <row r="17" spans="1:10" s="152" customFormat="1" ht="25.5" x14ac:dyDescent="0.25">
      <c r="A17" s="157"/>
      <c r="B17" s="158">
        <v>60016</v>
      </c>
      <c r="C17" s="147" t="s">
        <v>26</v>
      </c>
      <c r="D17" s="170">
        <f t="shared" si="3"/>
        <v>30000</v>
      </c>
      <c r="E17" s="148">
        <v>30000</v>
      </c>
      <c r="F17" s="171">
        <v>30000</v>
      </c>
      <c r="G17" s="159">
        <v>0</v>
      </c>
      <c r="H17" s="148">
        <v>0</v>
      </c>
      <c r="I17" s="159">
        <v>0</v>
      </c>
      <c r="J17" s="150" t="s">
        <v>14</v>
      </c>
    </row>
    <row r="18" spans="1:10" s="152" customFormat="1" ht="25.5" x14ac:dyDescent="0.25">
      <c r="A18" s="160"/>
      <c r="B18" s="161">
        <v>60016</v>
      </c>
      <c r="C18" s="147" t="s">
        <v>27</v>
      </c>
      <c r="D18" s="170">
        <f t="shared" si="3"/>
        <v>150000</v>
      </c>
      <c r="E18" s="148">
        <v>150000</v>
      </c>
      <c r="F18" s="171">
        <v>150000</v>
      </c>
      <c r="G18" s="162">
        <v>0</v>
      </c>
      <c r="H18" s="163">
        <v>0</v>
      </c>
      <c r="I18" s="172">
        <v>0</v>
      </c>
      <c r="J18" s="154" t="s">
        <v>14</v>
      </c>
    </row>
    <row r="19" spans="1:10" s="152" customFormat="1" ht="38.25" x14ac:dyDescent="0.25">
      <c r="A19" s="160"/>
      <c r="B19" s="161">
        <v>60016</v>
      </c>
      <c r="C19" s="147" t="s">
        <v>28</v>
      </c>
      <c r="D19" s="170">
        <f t="shared" si="3"/>
        <v>30000</v>
      </c>
      <c r="E19" s="148">
        <v>30000</v>
      </c>
      <c r="F19" s="171">
        <v>30000</v>
      </c>
      <c r="G19" s="162">
        <v>0</v>
      </c>
      <c r="H19" s="163">
        <v>0</v>
      </c>
      <c r="I19" s="172">
        <v>0</v>
      </c>
      <c r="J19" s="154" t="s">
        <v>14</v>
      </c>
    </row>
    <row r="20" spans="1:10" s="152" customFormat="1" ht="29.25" customHeight="1" x14ac:dyDescent="0.25">
      <c r="A20" s="160"/>
      <c r="B20" s="161">
        <v>60016</v>
      </c>
      <c r="C20" s="147" t="s">
        <v>56</v>
      </c>
      <c r="D20" s="170">
        <f t="shared" si="3"/>
        <v>17000</v>
      </c>
      <c r="E20" s="148">
        <f t="shared" ref="E20" si="5">F20+I20</f>
        <v>17000</v>
      </c>
      <c r="F20" s="171">
        <v>10000</v>
      </c>
      <c r="G20" s="162">
        <v>0</v>
      </c>
      <c r="H20" s="163">
        <v>0</v>
      </c>
      <c r="I20" s="172">
        <v>7000</v>
      </c>
      <c r="J20" s="154" t="s">
        <v>14</v>
      </c>
    </row>
    <row r="21" spans="1:10" ht="29.25" customHeight="1" x14ac:dyDescent="0.25">
      <c r="A21" s="17"/>
      <c r="B21" s="60">
        <v>60016</v>
      </c>
      <c r="C21" s="67" t="s">
        <v>51</v>
      </c>
      <c r="D21" s="173">
        <v>11500</v>
      </c>
      <c r="E21" s="94">
        <v>11500</v>
      </c>
      <c r="F21" s="144">
        <v>11500</v>
      </c>
      <c r="G21" s="84"/>
      <c r="H21" s="85"/>
      <c r="I21" s="174"/>
      <c r="J21" s="35" t="s">
        <v>14</v>
      </c>
    </row>
    <row r="22" spans="1:10" ht="29.25" customHeight="1" x14ac:dyDescent="0.25">
      <c r="A22" s="17"/>
      <c r="B22" s="60">
        <v>60016</v>
      </c>
      <c r="C22" s="67" t="s">
        <v>52</v>
      </c>
      <c r="D22" s="173">
        <v>470000</v>
      </c>
      <c r="E22" s="94">
        <v>470000</v>
      </c>
      <c r="F22" s="144">
        <v>470000</v>
      </c>
      <c r="G22" s="84"/>
      <c r="H22" s="85"/>
      <c r="I22" s="174"/>
      <c r="J22" s="35" t="s">
        <v>14</v>
      </c>
    </row>
    <row r="23" spans="1:10" ht="19.5" customHeight="1" thickBot="1" x14ac:dyDescent="0.3">
      <c r="A23" s="17"/>
      <c r="B23" s="60">
        <v>60016</v>
      </c>
      <c r="C23" s="67" t="s">
        <v>29</v>
      </c>
      <c r="D23" s="31">
        <f t="shared" si="3"/>
        <v>650000</v>
      </c>
      <c r="E23" s="94">
        <v>650000</v>
      </c>
      <c r="F23" s="144">
        <v>650000</v>
      </c>
      <c r="G23" s="84">
        <v>0</v>
      </c>
      <c r="H23" s="85">
        <v>0</v>
      </c>
      <c r="I23" s="174">
        <v>0</v>
      </c>
      <c r="J23" s="35" t="s">
        <v>14</v>
      </c>
    </row>
    <row r="24" spans="1:10" ht="26.25" customHeight="1" thickTop="1" thickBot="1" x14ac:dyDescent="0.3">
      <c r="A24" s="45">
        <v>700</v>
      </c>
      <c r="B24" s="45"/>
      <c r="C24" s="48" t="s">
        <v>16</v>
      </c>
      <c r="D24" s="71">
        <f>SUM(D25:D32)</f>
        <v>166000</v>
      </c>
      <c r="E24" s="75">
        <f>SUM(E25:E32)</f>
        <v>166000</v>
      </c>
      <c r="F24" s="75">
        <f>SUM(F25:F32)</f>
        <v>146190</v>
      </c>
      <c r="G24" s="75">
        <v>0</v>
      </c>
      <c r="H24" s="75">
        <v>0</v>
      </c>
      <c r="I24" s="97">
        <f>SUM(I25:I32)</f>
        <v>19810</v>
      </c>
      <c r="J24" s="34"/>
    </row>
    <row r="25" spans="1:10" ht="27" customHeight="1" thickTop="1" x14ac:dyDescent="0.25">
      <c r="A25" s="19"/>
      <c r="B25" s="56">
        <v>70005</v>
      </c>
      <c r="C25" s="65" t="s">
        <v>33</v>
      </c>
      <c r="D25" s="168">
        <f>E25</f>
        <v>30000</v>
      </c>
      <c r="E25" s="94">
        <v>30000</v>
      </c>
      <c r="F25" s="143">
        <v>30000</v>
      </c>
      <c r="G25" s="169">
        <v>0</v>
      </c>
      <c r="H25" s="169">
        <v>0</v>
      </c>
      <c r="I25" s="169">
        <v>0</v>
      </c>
      <c r="J25" s="35" t="s">
        <v>14</v>
      </c>
    </row>
    <row r="26" spans="1:10" ht="23.25" customHeight="1" x14ac:dyDescent="0.25">
      <c r="A26" s="19"/>
      <c r="B26" s="56">
        <v>70005</v>
      </c>
      <c r="C26" s="65" t="s">
        <v>45</v>
      </c>
      <c r="D26" s="168">
        <v>10000</v>
      </c>
      <c r="E26" s="94">
        <v>10000</v>
      </c>
      <c r="F26" s="143">
        <v>10000</v>
      </c>
      <c r="G26" s="169"/>
      <c r="H26" s="169"/>
      <c r="I26" s="169"/>
      <c r="J26" s="35" t="s">
        <v>14</v>
      </c>
    </row>
    <row r="27" spans="1:10" ht="26.25" customHeight="1" x14ac:dyDescent="0.25">
      <c r="A27" s="19"/>
      <c r="B27" s="56">
        <v>70005</v>
      </c>
      <c r="C27" s="65" t="s">
        <v>48</v>
      </c>
      <c r="D27" s="168">
        <f>E27</f>
        <v>30000</v>
      </c>
      <c r="E27" s="94">
        <v>30000</v>
      </c>
      <c r="F27" s="143">
        <v>30000</v>
      </c>
      <c r="G27" s="169">
        <v>0</v>
      </c>
      <c r="H27" s="169">
        <v>0</v>
      </c>
      <c r="I27" s="169">
        <v>0</v>
      </c>
      <c r="J27" s="35" t="s">
        <v>14</v>
      </c>
    </row>
    <row r="28" spans="1:10" ht="19.5" customHeight="1" x14ac:dyDescent="0.25">
      <c r="A28" s="15"/>
      <c r="B28" s="56">
        <v>70005</v>
      </c>
      <c r="C28" s="65" t="s">
        <v>30</v>
      </c>
      <c r="D28" s="168">
        <f t="shared" ref="D28:D32" si="6">E28</f>
        <v>10500</v>
      </c>
      <c r="E28" s="94">
        <v>10500</v>
      </c>
      <c r="F28" s="143">
        <v>10500</v>
      </c>
      <c r="G28" s="169">
        <v>0</v>
      </c>
      <c r="H28" s="169">
        <v>0</v>
      </c>
      <c r="I28" s="169">
        <v>0</v>
      </c>
      <c r="J28" s="35" t="s">
        <v>14</v>
      </c>
    </row>
    <row r="29" spans="1:10" ht="24.75" customHeight="1" x14ac:dyDescent="0.25">
      <c r="A29" s="15"/>
      <c r="B29" s="57">
        <v>70005</v>
      </c>
      <c r="C29" s="65" t="s">
        <v>40</v>
      </c>
      <c r="D29" s="168">
        <f t="shared" si="6"/>
        <v>15500</v>
      </c>
      <c r="E29" s="94">
        <v>15500</v>
      </c>
      <c r="F29" s="143">
        <v>15500</v>
      </c>
      <c r="G29" s="169">
        <v>0</v>
      </c>
      <c r="H29" s="169">
        <v>0</v>
      </c>
      <c r="I29" s="169">
        <v>0</v>
      </c>
      <c r="J29" s="35" t="s">
        <v>14</v>
      </c>
    </row>
    <row r="30" spans="1:10" ht="24.75" customHeight="1" x14ac:dyDescent="0.25">
      <c r="A30" s="15"/>
      <c r="B30" s="57">
        <v>70005</v>
      </c>
      <c r="C30" s="65" t="s">
        <v>44</v>
      </c>
      <c r="D30" s="168">
        <f t="shared" si="6"/>
        <v>38500</v>
      </c>
      <c r="E30" s="94">
        <f>I30+F30</f>
        <v>38500</v>
      </c>
      <c r="F30" s="143">
        <v>18690</v>
      </c>
      <c r="G30" s="169"/>
      <c r="H30" s="169"/>
      <c r="I30" s="143">
        <v>19810</v>
      </c>
      <c r="J30" s="35" t="s">
        <v>14</v>
      </c>
    </row>
    <row r="31" spans="1:10" ht="22.5" customHeight="1" x14ac:dyDescent="0.25">
      <c r="A31" s="15"/>
      <c r="B31" s="56">
        <v>70005</v>
      </c>
      <c r="C31" s="65" t="s">
        <v>34</v>
      </c>
      <c r="D31" s="168">
        <f t="shared" si="6"/>
        <v>15000</v>
      </c>
      <c r="E31" s="94">
        <v>15000</v>
      </c>
      <c r="F31" s="143">
        <v>15000</v>
      </c>
      <c r="G31" s="169">
        <v>0</v>
      </c>
      <c r="H31" s="169">
        <v>0</v>
      </c>
      <c r="I31" s="169">
        <v>0</v>
      </c>
      <c r="J31" s="35" t="s">
        <v>14</v>
      </c>
    </row>
    <row r="32" spans="1:10" ht="18" customHeight="1" thickBot="1" x14ac:dyDescent="0.3">
      <c r="A32" s="15"/>
      <c r="B32" s="56">
        <v>70005</v>
      </c>
      <c r="C32" s="65" t="s">
        <v>32</v>
      </c>
      <c r="D32" s="168">
        <f t="shared" si="6"/>
        <v>16500</v>
      </c>
      <c r="E32" s="94">
        <v>16500</v>
      </c>
      <c r="F32" s="143">
        <v>16500</v>
      </c>
      <c r="G32" s="169">
        <v>0</v>
      </c>
      <c r="H32" s="169">
        <v>0</v>
      </c>
      <c r="I32" s="169">
        <v>0</v>
      </c>
      <c r="J32" s="35" t="s">
        <v>14</v>
      </c>
    </row>
    <row r="33" spans="1:10" ht="23.25" customHeight="1" thickBot="1" x14ac:dyDescent="0.3">
      <c r="A33" s="18">
        <v>750</v>
      </c>
      <c r="B33" s="54"/>
      <c r="C33" s="47" t="s">
        <v>17</v>
      </c>
      <c r="D33" s="25">
        <f>E33</f>
        <v>1603315</v>
      </c>
      <c r="E33" s="81">
        <f>SUM(E34:E36)</f>
        <v>1603315</v>
      </c>
      <c r="F33" s="81">
        <f>SUM(F34:F36)</f>
        <v>472151</v>
      </c>
      <c r="G33" s="81">
        <f>SUM(G34:G36)</f>
        <v>0</v>
      </c>
      <c r="H33" s="81">
        <f>SUM(H34:H36)</f>
        <v>0</v>
      </c>
      <c r="I33" s="109">
        <f>SUM(I34:I36)</f>
        <v>1131164</v>
      </c>
      <c r="J33" s="40"/>
    </row>
    <row r="34" spans="1:10" ht="15" customHeight="1" x14ac:dyDescent="0.25">
      <c r="A34" s="16"/>
      <c r="B34" s="164">
        <v>75023</v>
      </c>
      <c r="C34" s="147" t="s">
        <v>35</v>
      </c>
      <c r="D34" s="170">
        <f>E34</f>
        <v>260000</v>
      </c>
      <c r="E34" s="148">
        <v>260000</v>
      </c>
      <c r="F34" s="149">
        <v>260000</v>
      </c>
      <c r="G34" s="165">
        <v>0</v>
      </c>
      <c r="H34" s="166">
        <v>0</v>
      </c>
      <c r="I34" s="167">
        <v>0</v>
      </c>
      <c r="J34" s="150" t="s">
        <v>14</v>
      </c>
    </row>
    <row r="35" spans="1:10" ht="27" customHeight="1" x14ac:dyDescent="0.25">
      <c r="A35" s="16"/>
      <c r="B35" s="58">
        <v>75023</v>
      </c>
      <c r="C35" s="110" t="s">
        <v>50</v>
      </c>
      <c r="D35" s="175">
        <f>E35</f>
        <v>12000</v>
      </c>
      <c r="E35" s="94">
        <v>12000</v>
      </c>
      <c r="F35" s="72">
        <v>12000</v>
      </c>
      <c r="G35" s="73"/>
      <c r="H35" s="74"/>
      <c r="I35" s="99"/>
      <c r="J35" s="39" t="s">
        <v>14</v>
      </c>
    </row>
    <row r="36" spans="1:10" ht="26.25" thickBot="1" x14ac:dyDescent="0.3">
      <c r="A36" s="16"/>
      <c r="B36" s="44">
        <v>75023</v>
      </c>
      <c r="C36" s="110" t="s">
        <v>39</v>
      </c>
      <c r="D36" s="175">
        <f>E36</f>
        <v>1331315</v>
      </c>
      <c r="E36" s="94">
        <f t="shared" ref="E36" si="7">F36+I36</f>
        <v>1331315</v>
      </c>
      <c r="F36" s="72">
        <v>200151</v>
      </c>
      <c r="G36" s="73">
        <v>0</v>
      </c>
      <c r="H36" s="74">
        <v>0</v>
      </c>
      <c r="I36" s="99">
        <v>1131164</v>
      </c>
      <c r="J36" s="39" t="s">
        <v>14</v>
      </c>
    </row>
    <row r="37" spans="1:10" ht="21" customHeight="1" thickTop="1" thickBot="1" x14ac:dyDescent="0.3">
      <c r="A37" s="111">
        <v>754</v>
      </c>
      <c r="B37" s="111"/>
      <c r="C37" s="112" t="s">
        <v>47</v>
      </c>
      <c r="D37" s="178">
        <f t="shared" ref="D37" si="8">E37</f>
        <v>200000</v>
      </c>
      <c r="E37" s="113">
        <v>200000</v>
      </c>
      <c r="F37" s="179">
        <v>200000</v>
      </c>
      <c r="G37" s="114"/>
      <c r="H37" s="115"/>
      <c r="I37" s="116"/>
      <c r="J37" s="117"/>
    </row>
    <row r="38" spans="1:10" ht="15" customHeight="1" thickTop="1" thickBot="1" x14ac:dyDescent="0.3">
      <c r="A38" s="118"/>
      <c r="B38" s="118">
        <v>75412</v>
      </c>
      <c r="C38" s="119" t="s">
        <v>46</v>
      </c>
      <c r="D38" s="120">
        <v>200000</v>
      </c>
      <c r="E38" s="121">
        <v>200000</v>
      </c>
      <c r="F38" s="122">
        <v>200000</v>
      </c>
      <c r="G38" s="123"/>
      <c r="H38" s="124"/>
      <c r="I38" s="125"/>
      <c r="J38" s="126" t="s">
        <v>14</v>
      </c>
    </row>
    <row r="39" spans="1:10" ht="18.75" customHeight="1" thickTop="1" thickBot="1" x14ac:dyDescent="0.3">
      <c r="A39" s="45">
        <v>801</v>
      </c>
      <c r="B39" s="127"/>
      <c r="C39" s="128" t="s">
        <v>18</v>
      </c>
      <c r="D39" s="129">
        <f>E39</f>
        <v>40000</v>
      </c>
      <c r="E39" s="130">
        <f>SUM(E40:E42)</f>
        <v>40000</v>
      </c>
      <c r="F39" s="130">
        <f>SUM(F40:F42)</f>
        <v>40000</v>
      </c>
      <c r="G39" s="131">
        <v>0</v>
      </c>
      <c r="H39" s="132">
        <v>0</v>
      </c>
      <c r="I39" s="133">
        <v>0</v>
      </c>
      <c r="J39" s="134"/>
    </row>
    <row r="40" spans="1:10" s="135" customFormat="1" ht="18.75" customHeight="1" thickTop="1" x14ac:dyDescent="0.25">
      <c r="A40" s="182"/>
      <c r="B40" s="180">
        <v>80101</v>
      </c>
      <c r="C40" s="136" t="s">
        <v>55</v>
      </c>
      <c r="D40" s="137">
        <v>20000</v>
      </c>
      <c r="E40" s="138">
        <v>20000</v>
      </c>
      <c r="F40" s="138">
        <v>20000</v>
      </c>
      <c r="G40" s="139"/>
      <c r="H40" s="138"/>
      <c r="I40" s="140"/>
      <c r="J40" s="141" t="s">
        <v>14</v>
      </c>
    </row>
    <row r="41" spans="1:10" ht="15" customHeight="1" thickBot="1" x14ac:dyDescent="0.3">
      <c r="A41" s="56"/>
      <c r="B41" s="181">
        <v>80101</v>
      </c>
      <c r="C41" s="65" t="s">
        <v>22</v>
      </c>
      <c r="D41" s="143">
        <f>E41</f>
        <v>20000</v>
      </c>
      <c r="E41" s="77">
        <v>20000</v>
      </c>
      <c r="F41" s="144">
        <v>20000</v>
      </c>
      <c r="G41" s="76">
        <v>0</v>
      </c>
      <c r="H41" s="77">
        <v>0</v>
      </c>
      <c r="I41" s="95">
        <v>0</v>
      </c>
      <c r="J41" s="142" t="s">
        <v>14</v>
      </c>
    </row>
    <row r="42" spans="1:10" ht="15.75" hidden="1" customHeight="1" thickBot="1" x14ac:dyDescent="0.3">
      <c r="A42" s="21"/>
      <c r="B42" s="59"/>
      <c r="C42" s="49"/>
      <c r="D42" s="28"/>
      <c r="E42" s="100"/>
      <c r="F42" s="78"/>
      <c r="G42" s="79"/>
      <c r="H42" s="80"/>
      <c r="I42" s="101"/>
      <c r="J42" s="36"/>
    </row>
    <row r="43" spans="1:10" ht="18.75" customHeight="1" thickBot="1" x14ac:dyDescent="0.3">
      <c r="A43" s="18">
        <v>900</v>
      </c>
      <c r="B43" s="54"/>
      <c r="C43" s="47" t="s">
        <v>19</v>
      </c>
      <c r="D43" s="25">
        <f>SUM(D44:D45)</f>
        <v>55000</v>
      </c>
      <c r="E43" s="81">
        <f>SUM(E44:E45)</f>
        <v>55000</v>
      </c>
      <c r="F43" s="81">
        <f>SUM(F44:F45)</f>
        <v>55000</v>
      </c>
      <c r="G43" s="82">
        <v>0</v>
      </c>
      <c r="H43" s="81">
        <f>SUM(H44:H45)</f>
        <v>0</v>
      </c>
      <c r="I43" s="98">
        <v>0</v>
      </c>
      <c r="J43" s="40"/>
    </row>
    <row r="44" spans="1:10" ht="27" customHeight="1" x14ac:dyDescent="0.25">
      <c r="A44" s="17"/>
      <c r="B44" s="44">
        <v>90095</v>
      </c>
      <c r="C44" s="65" t="s">
        <v>41</v>
      </c>
      <c r="D44" s="69">
        <f>E44</f>
        <v>15000</v>
      </c>
      <c r="E44" s="94">
        <v>15000</v>
      </c>
      <c r="F44" s="83">
        <v>15000</v>
      </c>
      <c r="G44" s="84">
        <v>0</v>
      </c>
      <c r="H44" s="85">
        <v>0</v>
      </c>
      <c r="I44" s="102">
        <v>0</v>
      </c>
      <c r="J44" s="35" t="s">
        <v>14</v>
      </c>
    </row>
    <row r="45" spans="1:10" ht="15" customHeight="1" thickBot="1" x14ac:dyDescent="0.3">
      <c r="A45" s="17"/>
      <c r="B45" s="44">
        <v>90095</v>
      </c>
      <c r="C45" s="68" t="s">
        <v>31</v>
      </c>
      <c r="D45" s="66">
        <f>E45</f>
        <v>40000</v>
      </c>
      <c r="E45" s="94">
        <v>40000</v>
      </c>
      <c r="F45" s="86">
        <v>40000</v>
      </c>
      <c r="G45" s="84">
        <v>0</v>
      </c>
      <c r="H45" s="85">
        <v>0</v>
      </c>
      <c r="I45" s="102">
        <v>0</v>
      </c>
      <c r="J45" s="35" t="s">
        <v>14</v>
      </c>
    </row>
    <row r="46" spans="1:10" ht="18" customHeight="1" thickBot="1" x14ac:dyDescent="0.3">
      <c r="A46" s="18">
        <v>921</v>
      </c>
      <c r="B46" s="54"/>
      <c r="C46" s="47" t="s">
        <v>20</v>
      </c>
      <c r="D46" s="25">
        <f t="shared" ref="D46:E46" si="9">SUM(D47:D48)</f>
        <v>325000</v>
      </c>
      <c r="E46" s="81">
        <f t="shared" si="9"/>
        <v>325000</v>
      </c>
      <c r="F46" s="81">
        <f>SUM(F47:F48)</f>
        <v>325000</v>
      </c>
      <c r="G46" s="82">
        <v>0</v>
      </c>
      <c r="H46" s="81">
        <f t="shared" ref="H46" si="10">SUM(H47:H47)</f>
        <v>0</v>
      </c>
      <c r="I46" s="96">
        <v>0</v>
      </c>
      <c r="J46" s="41"/>
    </row>
    <row r="47" spans="1:10" ht="19.5" customHeight="1" x14ac:dyDescent="0.25">
      <c r="A47" s="20"/>
      <c r="B47" s="58">
        <v>92109</v>
      </c>
      <c r="C47" s="65" t="s">
        <v>42</v>
      </c>
      <c r="D47" s="32">
        <f>E47</f>
        <v>20000</v>
      </c>
      <c r="E47" s="87">
        <v>20000</v>
      </c>
      <c r="F47" s="87">
        <v>20000</v>
      </c>
      <c r="G47" s="88">
        <v>0</v>
      </c>
      <c r="H47" s="74">
        <v>0</v>
      </c>
      <c r="I47" s="103">
        <v>0</v>
      </c>
      <c r="J47" s="42" t="s">
        <v>14</v>
      </c>
    </row>
    <row r="48" spans="1:10" ht="22.5" customHeight="1" x14ac:dyDescent="0.25">
      <c r="A48" s="62"/>
      <c r="B48" s="55">
        <v>92109</v>
      </c>
      <c r="C48" s="65" t="s">
        <v>49</v>
      </c>
      <c r="D48" s="32">
        <f>E48</f>
        <v>305000</v>
      </c>
      <c r="E48" s="87">
        <v>305000</v>
      </c>
      <c r="F48" s="89">
        <v>305000</v>
      </c>
      <c r="G48" s="90">
        <v>0</v>
      </c>
      <c r="H48" s="91">
        <v>0</v>
      </c>
      <c r="I48" s="104">
        <v>0</v>
      </c>
      <c r="J48" s="63" t="s">
        <v>14</v>
      </c>
    </row>
    <row r="49" spans="1:10" ht="15.75" customHeight="1" thickBot="1" x14ac:dyDescent="0.3">
      <c r="A49" s="187" t="s">
        <v>21</v>
      </c>
      <c r="B49" s="188"/>
      <c r="C49" s="189"/>
      <c r="D49" s="26">
        <f>D9+D16+D24+D33+D39+D43+D46+D37</f>
        <v>5289133</v>
      </c>
      <c r="E49" s="105">
        <f>E9+E16+E24+E33+E39+E43+E46+E37</f>
        <v>5289133</v>
      </c>
      <c r="F49" s="105">
        <f>F9+F16+F24+F33+F39+F43+F46+F37</f>
        <v>3614145</v>
      </c>
      <c r="G49" s="105">
        <f>G9+G16+G24+G33+G39+G43+G46</f>
        <v>0</v>
      </c>
      <c r="H49" s="105">
        <f>H9+H16+H24+H33+H39+H43+H46</f>
        <v>0</v>
      </c>
      <c r="I49" s="108">
        <f>I9+I16+I24+I33+I39+I43+I46</f>
        <v>1674988</v>
      </c>
      <c r="J49" s="43"/>
    </row>
    <row r="55" spans="1:10" ht="15" customHeight="1" x14ac:dyDescent="0.25">
      <c r="D55" s="70"/>
    </row>
    <row r="56" spans="1:10" ht="15" customHeight="1" x14ac:dyDescent="0.25">
      <c r="E56" s="70"/>
    </row>
  </sheetData>
  <mergeCells count="13">
    <mergeCell ref="E6:E7"/>
    <mergeCell ref="F6:I6"/>
    <mergeCell ref="A49:C49"/>
    <mergeCell ref="F1:J1"/>
    <mergeCell ref="H2:J2"/>
    <mergeCell ref="A3:J3"/>
    <mergeCell ref="A4:J4"/>
    <mergeCell ref="A5:A7"/>
    <mergeCell ref="B5:B7"/>
    <mergeCell ref="C5:C7"/>
    <mergeCell ref="D5:D7"/>
    <mergeCell ref="E5:I5"/>
    <mergeCell ref="J5:J7"/>
  </mergeCells>
  <phoneticPr fontId="33" type="noConversion"/>
  <pageMargins left="0.23622047244094491" right="3.937007874015748E-2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p34</cp:lastModifiedBy>
  <cp:lastPrinted>2020-08-19T05:40:24Z</cp:lastPrinted>
  <dcterms:created xsi:type="dcterms:W3CDTF">2017-11-13T14:05:37Z</dcterms:created>
  <dcterms:modified xsi:type="dcterms:W3CDTF">2020-09-02T11:01:19Z</dcterms:modified>
</cp:coreProperties>
</file>