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Desktop\2021\sesje\07.19 Zarządzenie 320\"/>
    </mc:Choice>
  </mc:AlternateContent>
  <xr:revisionPtr revIDLastSave="0" documentId="13_ncr:1_{C47E16E7-5455-43C7-9FB9-C1FAB5CC882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4 (2)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5" i="1" l="1"/>
  <c r="I55" i="1"/>
  <c r="E43" i="1"/>
  <c r="F43" i="1"/>
  <c r="F28" i="1"/>
  <c r="E33" i="1"/>
  <c r="D33" i="1" s="1"/>
  <c r="D30" i="1"/>
  <c r="D37" i="1"/>
  <c r="H28" i="1"/>
  <c r="E32" i="1"/>
  <c r="F38" i="1"/>
  <c r="D43" i="1" l="1"/>
  <c r="F17" i="1"/>
  <c r="E21" i="1"/>
  <c r="D21" i="1" s="1"/>
  <c r="E48" i="1"/>
  <c r="D48" i="1" s="1"/>
  <c r="F47" i="1"/>
  <c r="E49" i="1"/>
  <c r="D49" i="1" s="1"/>
  <c r="E20" i="1"/>
  <c r="D20" i="1" s="1"/>
  <c r="E19" i="1"/>
  <c r="D19" i="1" s="1"/>
  <c r="E22" i="1"/>
  <c r="E23" i="1"/>
  <c r="E24" i="1"/>
  <c r="F53" i="1"/>
  <c r="E53" i="1"/>
  <c r="D53" i="1"/>
  <c r="D52" i="1"/>
  <c r="D51" i="1"/>
  <c r="H50" i="1"/>
  <c r="F50" i="1"/>
  <c r="E50" i="1"/>
  <c r="I47" i="1"/>
  <c r="D46" i="1"/>
  <c r="E41" i="1"/>
  <c r="D41" i="1" s="1"/>
  <c r="D40" i="1"/>
  <c r="E39" i="1"/>
  <c r="I38" i="1"/>
  <c r="H38" i="1"/>
  <c r="G38" i="1"/>
  <c r="D36" i="1"/>
  <c r="I28" i="1"/>
  <c r="E18" i="1"/>
  <c r="D18" i="1" s="1"/>
  <c r="I17" i="1"/>
  <c r="H17" i="1"/>
  <c r="G17" i="1"/>
  <c r="E11" i="1"/>
  <c r="D11" i="1" s="1"/>
  <c r="D10" i="1"/>
  <c r="I9" i="1"/>
  <c r="H9" i="1"/>
  <c r="G9" i="1"/>
  <c r="F9" i="1"/>
  <c r="D39" i="1" l="1"/>
  <c r="E38" i="1"/>
  <c r="D38" i="1" s="1"/>
  <c r="D32" i="1"/>
  <c r="D28" i="1" s="1"/>
  <c r="E28" i="1"/>
  <c r="D50" i="1"/>
  <c r="E17" i="1"/>
  <c r="F55" i="1"/>
  <c r="E47" i="1"/>
  <c r="D47" i="1" s="1"/>
  <c r="G55" i="1"/>
  <c r="E9" i="1"/>
  <c r="D17" i="1" l="1"/>
  <c r="E55" i="1"/>
  <c r="D9" i="1"/>
  <c r="D55" i="1" l="1"/>
</calcChain>
</file>

<file path=xl/sharedStrings.xml><?xml version="1.0" encoding="utf-8"?>
<sst xmlns="http://schemas.openxmlformats.org/spreadsheetml/2006/main" count="107" uniqueCount="66">
  <si>
    <t>WYDATKI  INWESTYCYJNE  NA  2021 R.</t>
  </si>
  <si>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</si>
  <si>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</si>
  <si>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</si>
  <si>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</si>
  <si>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</si>
  <si>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</si>
  <si>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rok budżetowy 2021 (6+7+8+9)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</si>
  <si>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</si>
  <si>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</si>
  <si>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</si>
  <si>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</si>
  <si>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</si>
  <si>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</si>
  <si>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</si>
  <si>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O1010</t>
  </si>
  <si>
    <t>Dofinansowanie budowy urządzeń wodociągowo-kanalizacyjnych realizow. przez osoby fizyczne i prawne</t>
  </si>
  <si>
    <t>Urząd Gminy</t>
  </si>
  <si>
    <t>Modernizacja i rozbudowa SUW w Kraszewie na terenie działki 5/8</t>
  </si>
  <si>
    <t>Budowa sieci wodociągowej i kanalizacyjnej w Markajmach (Lecznica)</t>
  </si>
  <si>
    <t>01010</t>
  </si>
  <si>
    <t>SUW Blanki dokumentacja +Badanie wody</t>
  </si>
  <si>
    <t>Budowa sieci wodociągowej w Markajmach (osiedle)</t>
  </si>
  <si>
    <t>Modernizacja i rozbudowa pompowni wody czystej w Kraszewie (Dz. 144/3)</t>
  </si>
  <si>
    <t>Transport i łączność - drogi gminne</t>
  </si>
  <si>
    <t>Modernizacja drogi gminnej publicznej nr 117005N dr.woj. Nr 513-Workiejmy</t>
  </si>
  <si>
    <t>Modernizacja i remont drogi publicznej Nr 117016 Nr 117027N dr woj. Nr 513-Sarnowo etap II</t>
  </si>
  <si>
    <t>Modernizacja i remont  drogi publicznej Nr 117003 N Babiak -Bugi etap II</t>
  </si>
  <si>
    <t>Przebudowa odcinka drogi gminnej Nr 117016N na odcinku Pilnik - Nowosady-etap II</t>
  </si>
  <si>
    <t>Opracowanie dokumentacji projektowej dla zadania pn. "Przebudowa dróg gminnych w msc. Rogóż"</t>
  </si>
  <si>
    <t>Opracowanie koncepcji wraz dokumentacją projektową dla przebudowy dróg gminnych na terenach byłych PGR-ów (Marków, Koniewo Osada, Kraszewo)</t>
  </si>
  <si>
    <t>Podział gruntów w celu powiększenia pasa drogowego pod modernizacje drogi publicznej Rogóż</t>
  </si>
  <si>
    <t>Gospodarka mieszkaniowa</t>
  </si>
  <si>
    <t>Modernizacja budynku komunalnego Rogóż 19/4</t>
  </si>
  <si>
    <t>Modernizacja budynku komunalnego Stryjkowo 47 (Wykonanie ekspertyzy budowlanej i dokumentacji technicznej)</t>
  </si>
  <si>
    <t>Modernizacja budynku Zaręby 4 (przydomowa oczyszczalnia ścieków)</t>
  </si>
  <si>
    <t xml:space="preserve">Zakup wraz z montażem pieca c.o. do kotłowni komunalnej Runowo 41 </t>
  </si>
  <si>
    <t>Zakup wraz z montażem pieca c.o. do kotłowni komunalnej Runowo 24</t>
  </si>
  <si>
    <t>Administracja Publiczna</t>
  </si>
  <si>
    <t xml:space="preserve">Modernizacja budynku Urzędu gminy </t>
  </si>
  <si>
    <t>Regionalne e-usługi publiczne dla mieszkańców Gminy Lidzbark Warmiński</t>
  </si>
  <si>
    <t>Oświata i wychowanie</t>
  </si>
  <si>
    <t>Zakup pieca co</t>
  </si>
  <si>
    <t>Pozostałe zadania w zakresie polityki społecznej</t>
  </si>
  <si>
    <t>Zakup samochodu (usługi indywidualnego transportu door-to door)</t>
  </si>
  <si>
    <t>Gospodarka Komunalna i Ochrona Środowiska</t>
  </si>
  <si>
    <t>Modernizacja zaplecza techniczno-biurowego Długołęka 9 dokumentacja</t>
  </si>
  <si>
    <t>Modernizacja bazy Długołęka 9</t>
  </si>
  <si>
    <t>Kultura i ochrona dziedzictwa narodowego</t>
  </si>
  <si>
    <t>Modernizacja budynku komunalnego Kraszewo 42 (przeznaczenie na świetlicę wiejską i lokal użytkowy)</t>
  </si>
  <si>
    <t>OGÓŁEM</t>
  </si>
  <si>
    <t>Modernizacja budynku komunalnego  Stryjkowo 11(dokumentacja)</t>
  </si>
  <si>
    <t xml:space="preserve">Zakup ciągnika rolniczego wraz z przuczepą budowlaną </t>
  </si>
  <si>
    <t>Zakup samochodu osobowego z napędem na 4 koła</t>
  </si>
  <si>
    <t xml:space="preserve">                                     </t>
  </si>
  <si>
    <t>Modernizacja Szkoły Podstawowej w Rogóżu (oświetlenie, dach)</t>
  </si>
  <si>
    <t>Wykup gruntów pod drogę gminną Dz. Nr 294/7 obręb Rogóż</t>
  </si>
  <si>
    <t>Modernizacja budynku komunalnego Markajmy, ul. Bartoszycka 28.</t>
  </si>
  <si>
    <t>Wykup udziałów w budynku Urzędu Gminy od Urzędu Miasta Lidzbarka Warmińskiego (lokal 10, 10A)</t>
  </si>
  <si>
    <t>Wykup udziałów w budynku Urzędu Gminy od Urzędu Miasta Lidzbarka Warmińskiego (lokal 1A)</t>
  </si>
  <si>
    <t>Modernizacja sieci wodociągowej na działce Nr 5/8 w Kraszewie</t>
  </si>
  <si>
    <t>Likwidacja barier architektonicznych w budynku mieszkalnym  Kochanówka 17</t>
  </si>
  <si>
    <t>Modernizacja budynku komunalnego w m. Kochanówka 17/2</t>
  </si>
  <si>
    <t>Dokumentacja projektowa na zakup piecy do szkół (Kraszewo, Runowo)</t>
  </si>
  <si>
    <t xml:space="preserve">Modernizacja budynku komunalnego Zaręby 4/6 wykonanie instalacji co wraz zakupem kotła </t>
  </si>
  <si>
    <t>Załącznik Nr 2 do Zarządzenia Nr 320/2021Wójta Gminy Lidzbark Warmiński z dnia 19 lipca 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</si>
</sst>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\-??\ _z_ł_-;_-@_-"/>
    <numFmt numFmtId="165" formatCode="_-* #,##0\ _z_ł_-;\-* #,##0\ _z_ł_-;_-* \-??\ _z_ł_-;_-@_-"/>
    <numFmt numFmtId="166" formatCode="_-* #,##0.00\ _z_ł_-;\-* #,##0.00\ _z_ł_-;_-* &quot;-&quot;??\ _z_ł_-;_-@_-"/>
  </numFmts>
  <fonts count="42" x14ac:knownFonts="1">
    <font>
      <sz val="11"/>
      <color rgb="FF000000"/>
      <name val="Calibri"/>
      <family val="2"/>
      <charset val="238"/>
    </font>
    <font>
      <sz val="10"/>
      <name val="Arial CE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5"/>
      <name val="Times New Roman CE"/>
      <family val="1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sz val="6"/>
      <name val="Times New Roman CE"/>
      <charset val="238"/>
    </font>
    <font>
      <sz val="10"/>
      <color rgb="FF000000"/>
      <name val="Times New Roman CE"/>
      <family val="1"/>
      <charset val="238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  <family val="1"/>
      <charset val="238"/>
    </font>
    <font>
      <sz val="6"/>
      <color rgb="FF000000"/>
      <name val="Times New Roman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6"/>
      <name val="Times New Roman CE"/>
      <charset val="238"/>
    </font>
    <font>
      <sz val="11"/>
      <name val="Calibri"/>
      <family val="2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sz val="10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10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b/>
      <sz val="8"/>
      <color rgb="FF000000"/>
      <name val="Times New Roman CE"/>
      <charset val="238"/>
    </font>
    <font>
      <b/>
      <sz val="6"/>
      <color rgb="FF000000"/>
      <name val="Times New Roman CE"/>
      <charset val="238"/>
    </font>
    <font>
      <sz val="8"/>
      <name val="Times New Roman CE"/>
      <charset val="238"/>
    </font>
    <font>
      <sz val="8"/>
      <color rgb="FF000000"/>
      <name val="Times New Roman CE"/>
      <charset val="238"/>
    </font>
    <font>
      <sz val="8"/>
      <color rgb="FF000000"/>
      <name val="Times New Roman CE"/>
      <family val="1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8"/>
      <name val="Times New Roman CE"/>
      <charset val="238"/>
    </font>
    <font>
      <b/>
      <u/>
      <sz val="6"/>
      <name val="Times New Roman CE"/>
      <charset val="238"/>
    </font>
    <font>
      <sz val="11"/>
      <color rgb="FF000000"/>
      <name val="Calibri"/>
      <family val="2"/>
      <charset val="238"/>
    </font>
    <font>
      <b/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theme="0"/>
        <bgColor rgb="FFC0C0C0"/>
      </patternFill>
    </fill>
  </fills>
  <borders count="69">
    <border>
      <left/>
      <right/>
      <top/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double">
        <color auto="1"/>
      </top>
      <bottom/>
      <diagonal/>
    </border>
    <border>
      <left style="thick">
        <color auto="1"/>
      </left>
      <right style="thick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indexed="64"/>
      </bottom>
      <diagonal/>
    </border>
  </borders>
  <cellStyleXfs count="8">
    <xf numFmtId="0" fontId="0" fillId="0" borderId="0"/>
    <xf numFmtId="164" fontId="40" fillId="0" borderId="0" applyBorder="0" applyProtection="0"/>
    <xf numFmtId="164" fontId="40" fillId="0" borderId="0" applyBorder="0" applyProtection="0"/>
    <xf numFmtId="164" fontId="40" fillId="0" borderId="0" applyBorder="0" applyProtection="0"/>
    <xf numFmtId="0" fontId="40" fillId="0" borderId="0"/>
    <xf numFmtId="0" fontId="1" fillId="0" borderId="0"/>
    <xf numFmtId="0" fontId="2" fillId="0" borderId="0">
      <alignment horizontal="left" vertical="center"/>
    </xf>
    <xf numFmtId="0" fontId="3" fillId="0" borderId="0">
      <alignment horizontal="left" vertical="center"/>
    </xf>
  </cellStyleXfs>
  <cellXfs count="23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164" fontId="4" fillId="0" borderId="0" xfId="1" applyFont="1" applyBorder="1" applyAlignment="1" applyProtection="1"/>
    <xf numFmtId="0" fontId="1" fillId="0" borderId="0" xfId="5" applyFont="1" applyBorder="1" applyAlignment="1" applyProtection="1"/>
    <xf numFmtId="0" fontId="1" fillId="0" borderId="0" xfId="5" applyFont="1" applyBorder="1" applyAlignment="1" applyProtection="1">
      <alignment horizontal="center" vertical="center"/>
    </xf>
    <xf numFmtId="0" fontId="1" fillId="0" borderId="0" xfId="5" applyFont="1" applyBorder="1" applyAlignment="1" applyProtection="1">
      <alignment horizontal="center"/>
    </xf>
    <xf numFmtId="164" fontId="7" fillId="0" borderId="8" xfId="3" applyFont="1" applyBorder="1" applyAlignment="1" applyProtection="1">
      <alignment horizontal="center" vertical="center" wrapText="1"/>
    </xf>
    <xf numFmtId="0" fontId="10" fillId="0" borderId="8" xfId="5" applyFont="1" applyBorder="1" applyAlignment="1">
      <alignment horizontal="center" vertical="center" wrapText="1"/>
    </xf>
    <xf numFmtId="164" fontId="11" fillId="0" borderId="8" xfId="3" applyFont="1" applyBorder="1" applyAlignment="1" applyProtection="1">
      <alignment horizontal="center" vertical="center" wrapText="1"/>
    </xf>
    <xf numFmtId="164" fontId="9" fillId="0" borderId="8" xfId="1" applyFont="1" applyBorder="1" applyAlignment="1" applyProtection="1">
      <alignment horizontal="center" vertical="center" wrapText="1"/>
    </xf>
    <xf numFmtId="0" fontId="10" fillId="0" borderId="9" xfId="5" applyFont="1" applyBorder="1" applyAlignment="1">
      <alignment horizontal="center" vertical="center" wrapText="1"/>
    </xf>
    <xf numFmtId="0" fontId="10" fillId="0" borderId="10" xfId="5" applyFont="1" applyBorder="1" applyAlignment="1">
      <alignment horizontal="center" vertical="center" wrapText="1"/>
    </xf>
    <xf numFmtId="0" fontId="10" fillId="0" borderId="11" xfId="5" applyFont="1" applyBorder="1" applyAlignment="1">
      <alignment horizontal="center" vertical="center" wrapText="1"/>
    </xf>
    <xf numFmtId="0" fontId="10" fillId="0" borderId="12" xfId="3" applyNumberFormat="1" applyFont="1" applyBorder="1" applyAlignment="1" applyProtection="1">
      <alignment horizontal="center" vertical="center" wrapText="1"/>
    </xf>
    <xf numFmtId="0" fontId="10" fillId="0" borderId="13" xfId="3" applyNumberFormat="1" applyFont="1" applyBorder="1" applyAlignment="1" applyProtection="1">
      <alignment horizontal="center" vertical="center" wrapText="1"/>
    </xf>
    <xf numFmtId="0" fontId="10" fillId="0" borderId="14" xfId="3" applyNumberFormat="1" applyFont="1" applyBorder="1" applyAlignment="1" applyProtection="1">
      <alignment horizontal="center" wrapText="1"/>
    </xf>
    <xf numFmtId="0" fontId="10" fillId="0" borderId="14" xfId="3" applyNumberFormat="1" applyFont="1" applyBorder="1" applyAlignment="1" applyProtection="1">
      <alignment horizontal="center" vertical="center" wrapText="1"/>
    </xf>
    <xf numFmtId="49" fontId="10" fillId="0" borderId="14" xfId="1" applyNumberFormat="1" applyFont="1" applyBorder="1" applyAlignment="1" applyProtection="1">
      <alignment horizontal="center" vertical="center" wrapText="1"/>
    </xf>
    <xf numFmtId="0" fontId="12" fillId="2" borderId="15" xfId="5" applyFont="1" applyFill="1" applyBorder="1" applyAlignment="1">
      <alignment horizontal="center" vertical="center"/>
    </xf>
    <xf numFmtId="0" fontId="12" fillId="2" borderId="16" xfId="5" applyFont="1" applyFill="1" applyBorder="1" applyAlignment="1">
      <alignment horizontal="center" vertical="center"/>
    </xf>
    <xf numFmtId="0" fontId="12" fillId="2" borderId="17" xfId="5" applyFont="1" applyFill="1" applyBorder="1" applyAlignment="1">
      <alignment vertical="center" wrapText="1"/>
    </xf>
    <xf numFmtId="164" fontId="13" fillId="2" borderId="18" xfId="3" applyFont="1" applyFill="1" applyBorder="1" applyAlignment="1" applyProtection="1">
      <alignment horizontal="center" vertical="center"/>
    </xf>
    <xf numFmtId="164" fontId="13" fillId="2" borderId="18" xfId="3" applyFont="1" applyFill="1" applyBorder="1" applyAlignment="1" applyProtection="1">
      <alignment vertical="center"/>
    </xf>
    <xf numFmtId="164" fontId="14" fillId="2" borderId="18" xfId="1" applyFont="1" applyFill="1" applyBorder="1" applyAlignment="1" applyProtection="1">
      <alignment vertical="center"/>
    </xf>
    <xf numFmtId="0" fontId="16" fillId="0" borderId="20" xfId="5" applyFont="1" applyBorder="1" applyAlignment="1">
      <alignment horizontal="center" vertical="center"/>
    </xf>
    <xf numFmtId="0" fontId="2" fillId="0" borderId="21" xfId="5" applyFont="1" applyBorder="1" applyAlignment="1">
      <alignment horizontal="center" vertical="center"/>
    </xf>
    <xf numFmtId="0" fontId="2" fillId="0" borderId="22" xfId="5" applyFont="1" applyBorder="1" applyAlignment="1">
      <alignment horizontal="justify" vertical="center" wrapText="1"/>
    </xf>
    <xf numFmtId="164" fontId="18" fillId="0" borderId="23" xfId="3" applyFont="1" applyBorder="1" applyAlignment="1" applyProtection="1">
      <alignment vertical="center"/>
    </xf>
    <xf numFmtId="164" fontId="17" fillId="3" borderId="24" xfId="3" applyFont="1" applyFill="1" applyBorder="1" applyAlignment="1" applyProtection="1">
      <alignment vertical="center" wrapText="1"/>
    </xf>
    <xf numFmtId="164" fontId="18" fillId="0" borderId="23" xfId="1" applyFont="1" applyBorder="1" applyAlignment="1" applyProtection="1">
      <alignment vertical="center"/>
    </xf>
    <xf numFmtId="0" fontId="5" fillId="0" borderId="25" xfId="5" applyFont="1" applyBorder="1" applyAlignment="1">
      <alignment horizontal="center" vertical="center"/>
    </xf>
    <xf numFmtId="0" fontId="20" fillId="0" borderId="26" xfId="5" applyFont="1" applyBorder="1" applyAlignment="1">
      <alignment horizontal="center" vertical="center"/>
    </xf>
    <xf numFmtId="0" fontId="20" fillId="0" borderId="27" xfId="6" applyFont="1" applyBorder="1" applyAlignment="1">
      <alignment horizontal="left" vertical="center" wrapText="1"/>
    </xf>
    <xf numFmtId="164" fontId="22" fillId="0" borderId="23" xfId="3" applyFont="1" applyBorder="1" applyAlignment="1" applyProtection="1">
      <alignment vertical="center"/>
    </xf>
    <xf numFmtId="164" fontId="21" fillId="3" borderId="24" xfId="3" applyFont="1" applyFill="1" applyBorder="1" applyAlignment="1" applyProtection="1">
      <alignment vertical="center" wrapText="1"/>
    </xf>
    <xf numFmtId="164" fontId="22" fillId="0" borderId="23" xfId="1" applyFont="1" applyBorder="1" applyAlignment="1" applyProtection="1">
      <alignment vertical="center"/>
    </xf>
    <xf numFmtId="0" fontId="24" fillId="0" borderId="0" xfId="0" applyFont="1"/>
    <xf numFmtId="0" fontId="5" fillId="0" borderId="28" xfId="5" applyFont="1" applyBorder="1" applyAlignment="1">
      <alignment horizontal="center" vertical="center"/>
    </xf>
    <xf numFmtId="164" fontId="21" fillId="0" borderId="24" xfId="1" applyFont="1" applyBorder="1" applyAlignment="1" applyProtection="1">
      <alignment horizontal="center" vertical="center" wrapText="1"/>
    </xf>
    <xf numFmtId="164" fontId="22" fillId="0" borderId="24" xfId="3" applyFont="1" applyBorder="1" applyAlignment="1" applyProtection="1">
      <alignment vertical="center"/>
    </xf>
    <xf numFmtId="164" fontId="22" fillId="0" borderId="24" xfId="1" applyFont="1" applyBorder="1" applyAlignment="1" applyProtection="1">
      <alignment vertical="center"/>
    </xf>
    <xf numFmtId="49" fontId="20" fillId="0" borderId="26" xfId="5" applyNumberFormat="1" applyFont="1" applyBorder="1" applyAlignment="1">
      <alignment horizontal="center" vertical="center"/>
    </xf>
    <xf numFmtId="0" fontId="25" fillId="0" borderId="29" xfId="5" applyFont="1" applyBorder="1" applyAlignment="1">
      <alignment horizontal="center" vertical="center"/>
    </xf>
    <xf numFmtId="0" fontId="2" fillId="0" borderId="24" xfId="6" applyFont="1" applyBorder="1" applyAlignment="1">
      <alignment horizontal="left" vertical="center" wrapText="1"/>
    </xf>
    <xf numFmtId="4" fontId="23" fillId="0" borderId="30" xfId="5" applyNumberFormat="1" applyFont="1" applyBorder="1" applyAlignment="1">
      <alignment horizontal="center" vertical="center"/>
    </xf>
    <xf numFmtId="0" fontId="25" fillId="0" borderId="25" xfId="5" applyFont="1" applyBorder="1" applyAlignment="1">
      <alignment horizontal="center" vertical="center"/>
    </xf>
    <xf numFmtId="0" fontId="25" fillId="0" borderId="26" xfId="5" applyFont="1" applyBorder="1" applyAlignment="1">
      <alignment horizontal="center" vertical="center"/>
    </xf>
    <xf numFmtId="164" fontId="26" fillId="0" borderId="24" xfId="1" applyFont="1" applyBorder="1" applyAlignment="1" applyProtection="1">
      <alignment vertical="center" wrapText="1"/>
    </xf>
    <xf numFmtId="164" fontId="26" fillId="0" borderId="24" xfId="3" applyFont="1" applyBorder="1" applyAlignment="1" applyProtection="1">
      <alignment vertical="center" wrapText="1"/>
    </xf>
    <xf numFmtId="4" fontId="23" fillId="0" borderId="31" xfId="5" applyNumberFormat="1" applyFont="1" applyBorder="1" applyAlignment="1">
      <alignment horizontal="center" vertical="center"/>
    </xf>
    <xf numFmtId="0" fontId="20" fillId="0" borderId="24" xfId="6" applyFont="1" applyBorder="1" applyAlignment="1">
      <alignment horizontal="left" vertical="center" wrapText="1"/>
    </xf>
    <xf numFmtId="0" fontId="25" fillId="0" borderId="32" xfId="5" applyFont="1" applyBorder="1" applyAlignment="1">
      <alignment horizontal="center" vertical="center"/>
    </xf>
    <xf numFmtId="164" fontId="21" fillId="0" borderId="33" xfId="1" applyFont="1" applyBorder="1" applyAlignment="1" applyProtection="1">
      <alignment horizontal="center" vertical="center" wrapText="1"/>
    </xf>
    <xf numFmtId="0" fontId="27" fillId="0" borderId="25" xfId="5" applyFont="1" applyBorder="1" applyAlignment="1">
      <alignment horizontal="center" vertical="center"/>
    </xf>
    <xf numFmtId="0" fontId="27" fillId="0" borderId="32" xfId="5" applyFont="1" applyBorder="1" applyAlignment="1">
      <alignment horizontal="center" vertical="center"/>
    </xf>
    <xf numFmtId="164" fontId="17" fillId="0" borderId="33" xfId="1" applyFont="1" applyBorder="1" applyAlignment="1" applyProtection="1">
      <alignment horizontal="center" vertical="center" wrapText="1"/>
    </xf>
    <xf numFmtId="164" fontId="28" fillId="0" borderId="24" xfId="1" applyFont="1" applyBorder="1" applyAlignment="1" applyProtection="1">
      <alignment vertical="center" wrapText="1"/>
    </xf>
    <xf numFmtId="164" fontId="28" fillId="0" borderId="24" xfId="3" applyFont="1" applyBorder="1" applyAlignment="1" applyProtection="1">
      <alignment vertical="center" wrapText="1"/>
    </xf>
    <xf numFmtId="0" fontId="29" fillId="2" borderId="34" xfId="5" applyFont="1" applyFill="1" applyBorder="1" applyAlignment="1">
      <alignment horizontal="center" vertical="center"/>
    </xf>
    <xf numFmtId="164" fontId="30" fillId="2" borderId="36" xfId="3" applyFont="1" applyFill="1" applyBorder="1" applyAlignment="1" applyProtection="1">
      <alignment vertical="center"/>
    </xf>
    <xf numFmtId="164" fontId="31" fillId="2" borderId="36" xfId="1" applyFont="1" applyFill="1" applyBorder="1" applyAlignment="1" applyProtection="1">
      <alignment vertical="center"/>
    </xf>
    <xf numFmtId="4" fontId="32" fillId="2" borderId="37" xfId="5" applyNumberFormat="1" applyFont="1" applyFill="1" applyBorder="1" applyAlignment="1">
      <alignment horizontal="center" vertical="center"/>
    </xf>
    <xf numFmtId="0" fontId="16" fillId="0" borderId="26" xfId="5" applyFont="1" applyBorder="1" applyAlignment="1">
      <alignment horizontal="center" vertical="center"/>
    </xf>
    <xf numFmtId="164" fontId="17" fillId="0" borderId="24" xfId="1" applyFont="1" applyBorder="1" applyAlignment="1" applyProtection="1">
      <alignment vertical="center" wrapText="1"/>
    </xf>
    <xf numFmtId="165" fontId="17" fillId="0" borderId="24" xfId="1" applyNumberFormat="1" applyFont="1" applyBorder="1" applyAlignment="1" applyProtection="1">
      <alignment vertical="center" wrapText="1"/>
    </xf>
    <xf numFmtId="4" fontId="19" fillId="0" borderId="31" xfId="5" applyNumberFormat="1" applyFont="1" applyBorder="1" applyAlignment="1">
      <alignment horizontal="center" vertical="center"/>
    </xf>
    <xf numFmtId="0" fontId="16" fillId="0" borderId="25" xfId="5" applyFont="1" applyBorder="1" applyAlignment="1">
      <alignment horizontal="center" vertical="center"/>
    </xf>
    <xf numFmtId="0" fontId="5" fillId="0" borderId="26" xfId="5" applyFont="1" applyBorder="1" applyAlignment="1">
      <alignment horizontal="center" vertical="center"/>
    </xf>
    <xf numFmtId="0" fontId="29" fillId="2" borderId="15" xfId="5" applyFont="1" applyFill="1" applyBorder="1" applyAlignment="1">
      <alignment horizontal="center" vertical="center"/>
    </xf>
    <xf numFmtId="0" fontId="29" fillId="2" borderId="16" xfId="5" applyFont="1" applyFill="1" applyBorder="1" applyAlignment="1">
      <alignment horizontal="center" vertical="center"/>
    </xf>
    <xf numFmtId="0" fontId="29" fillId="2" borderId="17" xfId="5" applyFont="1" applyFill="1" applyBorder="1" applyAlignment="1">
      <alignment vertical="center" wrapText="1"/>
    </xf>
    <xf numFmtId="164" fontId="30" fillId="2" borderId="18" xfId="3" applyFont="1" applyFill="1" applyBorder="1" applyAlignment="1" applyProtection="1">
      <alignment horizontal="center" vertical="center"/>
    </xf>
    <xf numFmtId="164" fontId="30" fillId="2" borderId="18" xfId="3" applyFont="1" applyFill="1" applyBorder="1" applyAlignment="1" applyProtection="1">
      <alignment vertical="center"/>
    </xf>
    <xf numFmtId="164" fontId="31" fillId="2" borderId="18" xfId="3" applyFont="1" applyFill="1" applyBorder="1" applyAlignment="1" applyProtection="1">
      <alignment vertical="center"/>
    </xf>
    <xf numFmtId="4" fontId="32" fillId="2" borderId="19" xfId="5" applyNumberFormat="1" applyFont="1" applyFill="1" applyBorder="1" applyAlignment="1">
      <alignment horizontal="center" vertical="center"/>
    </xf>
    <xf numFmtId="0" fontId="27" fillId="0" borderId="29" xfId="5" applyFont="1" applyBorder="1" applyAlignment="1">
      <alignment horizontal="center" vertical="center"/>
    </xf>
    <xf numFmtId="0" fontId="25" fillId="0" borderId="38" xfId="5" applyFont="1" applyBorder="1" applyAlignment="1">
      <alignment horizontal="center" vertical="center"/>
    </xf>
    <xf numFmtId="164" fontId="20" fillId="3" borderId="24" xfId="3" applyFont="1" applyFill="1" applyBorder="1" applyAlignment="1" applyProtection="1">
      <alignment vertical="center" wrapText="1"/>
    </xf>
    <xf numFmtId="164" fontId="26" fillId="0" borderId="23" xfId="3" applyFont="1" applyBorder="1" applyAlignment="1" applyProtection="1">
      <alignment vertical="center" wrapText="1"/>
    </xf>
    <xf numFmtId="164" fontId="33" fillId="0" borderId="23" xfId="1" applyFont="1" applyBorder="1" applyAlignment="1" applyProtection="1">
      <alignment vertical="center" wrapText="1"/>
    </xf>
    <xf numFmtId="4" fontId="19" fillId="0" borderId="30" xfId="5" applyNumberFormat="1" applyFont="1" applyBorder="1" applyAlignment="1">
      <alignment horizontal="center" vertical="center"/>
    </xf>
    <xf numFmtId="0" fontId="27" fillId="0" borderId="26" xfId="5" applyFont="1" applyBorder="1" applyAlignment="1">
      <alignment horizontal="center" vertical="center"/>
    </xf>
    <xf numFmtId="164" fontId="2" fillId="3" borderId="24" xfId="3" applyFont="1" applyFill="1" applyBorder="1" applyAlignment="1" applyProtection="1">
      <alignment vertical="center" wrapText="1"/>
    </xf>
    <xf numFmtId="164" fontId="28" fillId="0" borderId="23" xfId="3" applyFont="1" applyBorder="1" applyAlignment="1" applyProtection="1">
      <alignment vertical="center" wrapText="1"/>
    </xf>
    <xf numFmtId="164" fontId="34" fillId="0" borderId="23" xfId="1" applyFont="1" applyBorder="1" applyAlignment="1" applyProtection="1">
      <alignment vertical="center" wrapText="1"/>
    </xf>
    <xf numFmtId="164" fontId="18" fillId="0" borderId="24" xfId="3" applyFont="1" applyBorder="1" applyAlignment="1" applyProtection="1">
      <alignment vertical="center"/>
    </xf>
    <xf numFmtId="164" fontId="35" fillId="0" borderId="24" xfId="1" applyFont="1" applyBorder="1" applyAlignment="1" applyProtection="1">
      <alignment vertical="center"/>
    </xf>
    <xf numFmtId="0" fontId="16" fillId="0" borderId="44" xfId="5" applyFont="1" applyBorder="1" applyAlignment="1">
      <alignment horizontal="center" vertical="center"/>
    </xf>
    <xf numFmtId="164" fontId="18" fillId="0" borderId="41" xfId="3" applyFont="1" applyBorder="1" applyAlignment="1" applyProtection="1">
      <alignment vertical="center"/>
    </xf>
    <xf numFmtId="164" fontId="2" fillId="3" borderId="46" xfId="3" applyFont="1" applyFill="1" applyBorder="1" applyAlignment="1" applyProtection="1">
      <alignment vertical="center" wrapText="1"/>
    </xf>
    <xf numFmtId="4" fontId="19" fillId="0" borderId="47" xfId="5" applyNumberFormat="1" applyFont="1" applyBorder="1" applyAlignment="1">
      <alignment horizontal="center" vertical="center"/>
    </xf>
    <xf numFmtId="164" fontId="31" fillId="2" borderId="5" xfId="1" applyFont="1" applyFill="1" applyBorder="1" applyAlignment="1" applyProtection="1">
      <alignment vertical="center"/>
    </xf>
    <xf numFmtId="164" fontId="28" fillId="0" borderId="24" xfId="3" applyFont="1" applyBorder="1" applyAlignment="1" applyProtection="1">
      <alignment vertical="center"/>
    </xf>
    <xf numFmtId="164" fontId="34" fillId="0" borderId="24" xfId="1" applyFont="1" applyBorder="1" applyAlignment="1" applyProtection="1">
      <alignment vertical="center" wrapText="1"/>
    </xf>
    <xf numFmtId="164" fontId="28" fillId="0" borderId="41" xfId="3" applyFont="1" applyBorder="1" applyAlignment="1" applyProtection="1">
      <alignment vertical="center"/>
    </xf>
    <xf numFmtId="0" fontId="0" fillId="0" borderId="48" xfId="0" applyFont="1" applyBorder="1"/>
    <xf numFmtId="164" fontId="0" fillId="0" borderId="0" xfId="0" applyNumberFormat="1" applyFont="1" applyAlignment="1">
      <alignment horizontal="center" vertical="center"/>
    </xf>
    <xf numFmtId="0" fontId="27" fillId="0" borderId="28" xfId="5" applyFont="1" applyBorder="1" applyAlignment="1">
      <alignment horizontal="center" vertical="center"/>
    </xf>
    <xf numFmtId="0" fontId="27" fillId="0" borderId="44" xfId="5" applyFont="1" applyBorder="1" applyAlignment="1">
      <alignment horizontal="center" vertical="center"/>
    </xf>
    <xf numFmtId="164" fontId="28" fillId="0" borderId="41" xfId="3" applyFont="1" applyBorder="1" applyAlignment="1" applyProtection="1">
      <alignment vertical="center" wrapText="1"/>
    </xf>
    <xf numFmtId="164" fontId="34" fillId="0" borderId="41" xfId="1" applyFont="1" applyBorder="1" applyAlignment="1" applyProtection="1">
      <alignment vertical="center" wrapText="1"/>
    </xf>
    <xf numFmtId="164" fontId="17" fillId="3" borderId="23" xfId="3" applyFont="1" applyFill="1" applyBorder="1" applyAlignment="1" applyProtection="1">
      <alignment vertical="center" wrapText="1"/>
    </xf>
    <xf numFmtId="164" fontId="30" fillId="2" borderId="35" xfId="1" applyFont="1" applyFill="1" applyBorder="1" applyAlignment="1" applyProtection="1">
      <alignment vertical="center"/>
    </xf>
    <xf numFmtId="0" fontId="16" fillId="0" borderId="38" xfId="5" applyFont="1" applyBorder="1" applyAlignment="1">
      <alignment horizontal="center" vertical="center"/>
    </xf>
    <xf numFmtId="164" fontId="17" fillId="0" borderId="23" xfId="1" applyFont="1" applyBorder="1" applyAlignment="1" applyProtection="1">
      <alignment vertical="center" wrapText="1"/>
    </xf>
    <xf numFmtId="164" fontId="35" fillId="0" borderId="23" xfId="1" applyFont="1" applyBorder="1" applyAlignment="1" applyProtection="1">
      <alignment vertical="center"/>
    </xf>
    <xf numFmtId="164" fontId="41" fillId="5" borderId="36" xfId="1" applyFont="1" applyFill="1" applyBorder="1" applyAlignment="1" applyProtection="1">
      <alignment vertical="center" wrapText="1"/>
    </xf>
    <xf numFmtId="164" fontId="7" fillId="5" borderId="36" xfId="3" applyFont="1" applyFill="1" applyBorder="1" applyAlignment="1" applyProtection="1">
      <alignment vertical="center"/>
    </xf>
    <xf numFmtId="164" fontId="41" fillId="6" borderId="36" xfId="3" applyFont="1" applyFill="1" applyBorder="1" applyAlignment="1" applyProtection="1">
      <alignment vertical="center" wrapText="1"/>
    </xf>
    <xf numFmtId="0" fontId="20" fillId="0" borderId="44" xfId="5" applyFont="1" applyBorder="1" applyAlignment="1">
      <alignment horizontal="center" vertical="center"/>
    </xf>
    <xf numFmtId="0" fontId="20" fillId="0" borderId="45" xfId="6" applyFont="1" applyBorder="1" applyAlignment="1">
      <alignment horizontal="left" vertical="center" wrapText="1"/>
    </xf>
    <xf numFmtId="164" fontId="22" fillId="0" borderId="46" xfId="3" applyFont="1" applyBorder="1" applyAlignment="1" applyProtection="1">
      <alignment vertical="center"/>
    </xf>
    <xf numFmtId="164" fontId="21" fillId="3" borderId="46" xfId="3" applyFont="1" applyFill="1" applyBorder="1" applyAlignment="1" applyProtection="1">
      <alignment vertical="center" wrapText="1"/>
    </xf>
    <xf numFmtId="164" fontId="22" fillId="0" borderId="46" xfId="1" applyFont="1" applyBorder="1" applyAlignment="1" applyProtection="1">
      <alignment vertical="center"/>
    </xf>
    <xf numFmtId="0" fontId="2" fillId="0" borderId="23" xfId="6" applyFont="1" applyBorder="1" applyAlignment="1">
      <alignment horizontal="left" vertical="center" wrapText="1"/>
    </xf>
    <xf numFmtId="164" fontId="21" fillId="3" borderId="23" xfId="3" applyFont="1" applyFill="1" applyBorder="1" applyAlignment="1" applyProtection="1">
      <alignment vertical="center" wrapText="1"/>
    </xf>
    <xf numFmtId="0" fontId="12" fillId="2" borderId="34" xfId="5" applyFont="1" applyFill="1" applyBorder="1" applyAlignment="1">
      <alignment horizontal="center" vertical="center"/>
    </xf>
    <xf numFmtId="0" fontId="12" fillId="2" borderId="35" xfId="5" applyFont="1" applyFill="1" applyBorder="1" applyAlignment="1">
      <alignment vertical="center" wrapText="1"/>
    </xf>
    <xf numFmtId="164" fontId="13" fillId="2" borderId="49" xfId="3" applyFont="1" applyFill="1" applyBorder="1" applyAlignment="1" applyProtection="1">
      <alignment horizontal="center" vertical="center"/>
    </xf>
    <xf numFmtId="164" fontId="13" fillId="2" borderId="49" xfId="3" applyFont="1" applyFill="1" applyBorder="1" applyAlignment="1" applyProtection="1">
      <alignment vertical="center"/>
    </xf>
    <xf numFmtId="164" fontId="14" fillId="2" borderId="49" xfId="3" applyFont="1" applyFill="1" applyBorder="1" applyAlignment="1" applyProtection="1">
      <alignment vertical="center"/>
    </xf>
    <xf numFmtId="164" fontId="2" fillId="3" borderId="46" xfId="3" applyFont="1" applyFill="1" applyBorder="1" applyAlignment="1" applyProtection="1">
      <alignment vertical="center"/>
    </xf>
    <xf numFmtId="164" fontId="28" fillId="0" borderId="46" xfId="3" applyFont="1" applyBorder="1" applyAlignment="1" applyProtection="1">
      <alignment vertical="center" wrapText="1"/>
    </xf>
    <xf numFmtId="0" fontId="27" fillId="0" borderId="43" xfId="5" applyFont="1" applyBorder="1" applyAlignment="1">
      <alignment horizontal="center" vertical="center"/>
    </xf>
    <xf numFmtId="164" fontId="34" fillId="0" borderId="46" xfId="1" applyFont="1" applyBorder="1" applyAlignment="1" applyProtection="1">
      <alignment vertical="center" wrapText="1"/>
    </xf>
    <xf numFmtId="164" fontId="31" fillId="2" borderId="52" xfId="1" applyFont="1" applyFill="1" applyBorder="1" applyAlignment="1" applyProtection="1">
      <alignment vertical="center"/>
    </xf>
    <xf numFmtId="164" fontId="30" fillId="2" borderId="37" xfId="3" applyFont="1" applyFill="1" applyBorder="1" applyAlignment="1" applyProtection="1">
      <alignment horizontal="center" vertical="center"/>
    </xf>
    <xf numFmtId="4" fontId="32" fillId="0" borderId="42" xfId="5" applyNumberFormat="1" applyFont="1" applyBorder="1" applyAlignment="1">
      <alignment horizontal="center" vertical="center"/>
    </xf>
    <xf numFmtId="0" fontId="29" fillId="0" borderId="42" xfId="5" applyFont="1" applyBorder="1" applyAlignment="1">
      <alignment horizontal="center" vertical="center"/>
    </xf>
    <xf numFmtId="0" fontId="27" fillId="0" borderId="39" xfId="5" applyFont="1" applyBorder="1" applyAlignment="1">
      <alignment horizontal="center" vertical="center"/>
    </xf>
    <xf numFmtId="164" fontId="37" fillId="4" borderId="36" xfId="3" applyFont="1" applyFill="1" applyBorder="1" applyAlignment="1" applyProtection="1">
      <alignment vertical="center"/>
    </xf>
    <xf numFmtId="164" fontId="38" fillId="4" borderId="36" xfId="3" applyFont="1" applyFill="1" applyBorder="1" applyAlignment="1" applyProtection="1">
      <alignment vertical="center"/>
    </xf>
    <xf numFmtId="4" fontId="39" fillId="4" borderId="37" xfId="5" applyNumberFormat="1" applyFont="1" applyFill="1" applyBorder="1" applyAlignment="1">
      <alignment horizontal="center" vertical="center"/>
    </xf>
    <xf numFmtId="164" fontId="30" fillId="2" borderId="54" xfId="3" applyFont="1" applyFill="1" applyBorder="1" applyAlignment="1" applyProtection="1">
      <alignment vertical="center"/>
    </xf>
    <xf numFmtId="0" fontId="7" fillId="5" borderId="34" xfId="5" applyFont="1" applyFill="1" applyBorder="1" applyAlignment="1">
      <alignment horizontal="center" vertical="center"/>
    </xf>
    <xf numFmtId="4" fontId="13" fillId="5" borderId="37" xfId="5" applyNumberFormat="1" applyFont="1" applyFill="1" applyBorder="1" applyAlignment="1">
      <alignment horizontal="center" vertical="center"/>
    </xf>
    <xf numFmtId="164" fontId="7" fillId="5" borderId="36" xfId="1" applyFont="1" applyFill="1" applyBorder="1" applyAlignment="1" applyProtection="1">
      <alignment horizontal="center" vertical="center"/>
    </xf>
    <xf numFmtId="164" fontId="35" fillId="0" borderId="0" xfId="1" applyFont="1" applyBorder="1" applyAlignment="1" applyProtection="1">
      <alignment vertical="center"/>
    </xf>
    <xf numFmtId="4" fontId="19" fillId="0" borderId="0" xfId="5" applyNumberFormat="1" applyFont="1" applyBorder="1" applyAlignment="1">
      <alignment horizontal="center" vertical="center"/>
    </xf>
    <xf numFmtId="0" fontId="27" fillId="0" borderId="50" xfId="5" applyFont="1" applyBorder="1" applyAlignment="1">
      <alignment horizontal="center" vertical="center"/>
    </xf>
    <xf numFmtId="166" fontId="0" fillId="0" borderId="0" xfId="0" applyNumberFormat="1" applyFont="1" applyAlignment="1">
      <alignment horizontal="center"/>
    </xf>
    <xf numFmtId="164" fontId="21" fillId="0" borderId="55" xfId="1" applyFont="1" applyBorder="1" applyAlignment="1" applyProtection="1">
      <alignment horizontal="center" vertical="center" wrapText="1"/>
    </xf>
    <xf numFmtId="164" fontId="21" fillId="0" borderId="56" xfId="1" applyFont="1" applyBorder="1" applyAlignment="1" applyProtection="1">
      <alignment horizontal="center" vertical="center" wrapText="1"/>
    </xf>
    <xf numFmtId="164" fontId="13" fillId="2" borderId="5" xfId="3" applyFont="1" applyFill="1" applyBorder="1" applyAlignment="1" applyProtection="1">
      <alignment vertical="center"/>
    </xf>
    <xf numFmtId="164" fontId="13" fillId="2" borderId="36" xfId="3" applyFont="1" applyFill="1" applyBorder="1" applyAlignment="1" applyProtection="1">
      <alignment vertical="center"/>
    </xf>
    <xf numFmtId="164" fontId="30" fillId="2" borderId="5" xfId="3" applyFont="1" applyFill="1" applyBorder="1" applyAlignment="1" applyProtection="1">
      <alignment vertical="center"/>
    </xf>
    <xf numFmtId="165" fontId="17" fillId="0" borderId="27" xfId="1" applyNumberFormat="1" applyFont="1" applyBorder="1" applyAlignment="1" applyProtection="1">
      <alignment vertical="center" wrapText="1"/>
    </xf>
    <xf numFmtId="164" fontId="30" fillId="2" borderId="57" xfId="3" applyFont="1" applyFill="1" applyBorder="1" applyAlignment="1" applyProtection="1">
      <alignment vertical="center"/>
    </xf>
    <xf numFmtId="164" fontId="22" fillId="0" borderId="22" xfId="1" applyFont="1" applyBorder="1" applyAlignment="1" applyProtection="1">
      <alignment vertical="center" wrapText="1"/>
    </xf>
    <xf numFmtId="164" fontId="18" fillId="0" borderId="22" xfId="1" applyFont="1" applyBorder="1" applyAlignment="1" applyProtection="1">
      <alignment vertical="center" wrapText="1"/>
    </xf>
    <xf numFmtId="164" fontId="18" fillId="0" borderId="40" xfId="1" applyFont="1" applyBorder="1" applyAlignment="1" applyProtection="1">
      <alignment vertical="center" wrapText="1"/>
    </xf>
    <xf numFmtId="164" fontId="7" fillId="5" borderId="35" xfId="1" applyFont="1" applyFill="1" applyBorder="1" applyAlignment="1" applyProtection="1">
      <alignment vertical="center"/>
    </xf>
    <xf numFmtId="164" fontId="18" fillId="0" borderId="22" xfId="1" applyFont="1" applyBorder="1" applyAlignment="1" applyProtection="1">
      <alignment vertical="center"/>
    </xf>
    <xf numFmtId="164" fontId="18" fillId="0" borderId="27" xfId="1" applyFont="1" applyBorder="1" applyAlignment="1" applyProtection="1">
      <alignment vertical="center"/>
    </xf>
    <xf numFmtId="164" fontId="30" fillId="2" borderId="57" xfId="1" applyFont="1" applyFill="1" applyBorder="1" applyAlignment="1" applyProtection="1">
      <alignment vertical="center"/>
    </xf>
    <xf numFmtId="164" fontId="28" fillId="0" borderId="27" xfId="1" applyFont="1" applyBorder="1" applyAlignment="1" applyProtection="1">
      <alignment vertical="center" wrapText="1"/>
    </xf>
    <xf numFmtId="164" fontId="28" fillId="0" borderId="45" xfId="1" applyFont="1" applyBorder="1" applyAlignment="1" applyProtection="1">
      <alignment vertical="center" wrapText="1"/>
    </xf>
    <xf numFmtId="164" fontId="30" fillId="2" borderId="52" xfId="1" applyFont="1" applyFill="1" applyBorder="1" applyAlignment="1" applyProtection="1">
      <alignment vertical="center"/>
    </xf>
    <xf numFmtId="164" fontId="30" fillId="0" borderId="40" xfId="1" applyFont="1" applyBorder="1" applyAlignment="1" applyProtection="1">
      <alignment vertical="center" wrapText="1"/>
    </xf>
    <xf numFmtId="164" fontId="37" fillId="4" borderId="35" xfId="3" applyFont="1" applyFill="1" applyBorder="1" applyAlignment="1" applyProtection="1">
      <alignment vertical="center"/>
    </xf>
    <xf numFmtId="0" fontId="2" fillId="0" borderId="58" xfId="6" applyFont="1" applyBorder="1" applyAlignment="1">
      <alignment horizontal="left" vertical="center" wrapText="1"/>
    </xf>
    <xf numFmtId="0" fontId="2" fillId="0" borderId="59" xfId="6" applyFont="1" applyBorder="1" applyAlignment="1">
      <alignment horizontal="left" vertical="center" wrapText="1"/>
    </xf>
    <xf numFmtId="0" fontId="29" fillId="2" borderId="52" xfId="5" applyFont="1" applyFill="1" applyBorder="1" applyAlignment="1">
      <alignment vertical="center" wrapText="1"/>
    </xf>
    <xf numFmtId="0" fontId="41" fillId="5" borderId="52" xfId="6" applyFont="1" applyFill="1" applyBorder="1" applyAlignment="1">
      <alignment horizontal="left" vertical="center" wrapText="1"/>
    </xf>
    <xf numFmtId="0" fontId="2" fillId="0" borderId="60" xfId="6" applyFont="1" applyBorder="1" applyAlignment="1">
      <alignment horizontal="left" vertical="center" wrapText="1"/>
    </xf>
    <xf numFmtId="0" fontId="29" fillId="2" borderId="57" xfId="5" applyFont="1" applyFill="1" applyBorder="1" applyAlignment="1">
      <alignment vertical="center" wrapText="1"/>
    </xf>
    <xf numFmtId="0" fontId="2" fillId="0" borderId="33" xfId="6" applyFont="1" applyBorder="1" applyAlignment="1">
      <alignment horizontal="left" vertical="center" wrapText="1"/>
    </xf>
    <xf numFmtId="0" fontId="17" fillId="3" borderId="55" xfId="4" applyFont="1" applyFill="1" applyBorder="1" applyAlignment="1">
      <alignment horizontal="left" vertical="center" wrapText="1"/>
    </xf>
    <xf numFmtId="0" fontId="2" fillId="0" borderId="0" xfId="6" applyFont="1" applyBorder="1" applyAlignment="1">
      <alignment horizontal="left" vertical="center" wrapText="1"/>
    </xf>
    <xf numFmtId="164" fontId="17" fillId="0" borderId="24" xfId="1" applyFont="1" applyBorder="1" applyAlignment="1" applyProtection="1">
      <alignment horizontal="center" vertical="center" wrapText="1"/>
    </xf>
    <xf numFmtId="164" fontId="17" fillId="0" borderId="46" xfId="1" applyFont="1" applyBorder="1" applyAlignment="1" applyProtection="1">
      <alignment horizontal="center" vertical="center" wrapText="1"/>
    </xf>
    <xf numFmtId="164" fontId="30" fillId="2" borderId="36" xfId="3" applyFont="1" applyFill="1" applyBorder="1" applyAlignment="1" applyProtection="1">
      <alignment horizontal="center" vertical="center"/>
    </xf>
    <xf numFmtId="164" fontId="30" fillId="2" borderId="5" xfId="3" applyFont="1" applyFill="1" applyBorder="1" applyAlignment="1" applyProtection="1">
      <alignment horizontal="center" vertical="center"/>
    </xf>
    <xf numFmtId="164" fontId="2" fillId="0" borderId="24" xfId="1" applyFont="1" applyBorder="1" applyAlignment="1" applyProtection="1">
      <alignment horizontal="center" vertical="center" wrapText="1"/>
    </xf>
    <xf numFmtId="164" fontId="2" fillId="0" borderId="46" xfId="1" applyFont="1" applyBorder="1" applyAlignment="1" applyProtection="1">
      <alignment horizontal="center" vertical="center" wrapText="1"/>
    </xf>
    <xf numFmtId="164" fontId="17" fillId="3" borderId="41" xfId="2" applyFont="1" applyFill="1" applyBorder="1" applyAlignment="1" applyProtection="1">
      <alignment horizontal="center" vertical="center" wrapText="1"/>
    </xf>
    <xf numFmtId="164" fontId="37" fillId="4" borderId="36" xfId="3" applyFont="1" applyFill="1" applyBorder="1" applyAlignment="1" applyProtection="1">
      <alignment horizontal="center" vertical="center"/>
    </xf>
    <xf numFmtId="0" fontId="29" fillId="7" borderId="38" xfId="5" applyFont="1" applyFill="1" applyBorder="1" applyAlignment="1">
      <alignment horizontal="center" vertical="center"/>
    </xf>
    <xf numFmtId="0" fontId="16" fillId="0" borderId="61" xfId="5" applyFont="1" applyBorder="1" applyAlignment="1">
      <alignment horizontal="center" vertical="center"/>
    </xf>
    <xf numFmtId="0" fontId="27" fillId="7" borderId="22" xfId="5" applyFont="1" applyFill="1" applyBorder="1" applyAlignment="1">
      <alignment vertical="center" wrapText="1"/>
    </xf>
    <xf numFmtId="164" fontId="28" fillId="7" borderId="23" xfId="3" applyFont="1" applyFill="1" applyBorder="1" applyAlignment="1" applyProtection="1">
      <alignment horizontal="center" vertical="center"/>
    </xf>
    <xf numFmtId="164" fontId="28" fillId="7" borderId="23" xfId="3" applyFont="1" applyFill="1" applyBorder="1" applyAlignment="1" applyProtection="1">
      <alignment vertical="center"/>
    </xf>
    <xf numFmtId="164" fontId="30" fillId="2" borderId="37" xfId="3" applyFont="1" applyFill="1" applyBorder="1" applyAlignment="1" applyProtection="1">
      <alignment vertical="center"/>
    </xf>
    <xf numFmtId="0" fontId="16" fillId="0" borderId="45" xfId="5" applyFont="1" applyBorder="1" applyAlignment="1">
      <alignment horizontal="left" vertical="center"/>
    </xf>
    <xf numFmtId="164" fontId="17" fillId="0" borderId="46" xfId="1" applyFont="1" applyBorder="1"/>
    <xf numFmtId="164" fontId="17" fillId="0" borderId="46" xfId="1" applyFont="1" applyBorder="1" applyProtection="1"/>
    <xf numFmtId="164" fontId="18" fillId="0" borderId="46" xfId="3" applyFont="1" applyBorder="1" applyAlignment="1" applyProtection="1">
      <alignment vertical="center"/>
    </xf>
    <xf numFmtId="164" fontId="17" fillId="3" borderId="46" xfId="3" applyFont="1" applyFill="1" applyBorder="1" applyAlignment="1" applyProtection="1">
      <alignment vertical="center" wrapText="1"/>
    </xf>
    <xf numFmtId="164" fontId="18" fillId="0" borderId="46" xfId="1" applyFont="1" applyBorder="1" applyAlignment="1" applyProtection="1">
      <alignment vertical="center"/>
    </xf>
    <xf numFmtId="164" fontId="28" fillId="7" borderId="23" xfId="1" applyFont="1" applyFill="1" applyBorder="1" applyAlignment="1" applyProtection="1">
      <alignment vertical="center"/>
    </xf>
    <xf numFmtId="164" fontId="34" fillId="7" borderId="23" xfId="1" applyFont="1" applyFill="1" applyBorder="1" applyAlignment="1" applyProtection="1">
      <alignment vertical="center"/>
    </xf>
    <xf numFmtId="164" fontId="30" fillId="2" borderId="53" xfId="3" applyFont="1" applyFill="1" applyBorder="1" applyAlignment="1" applyProtection="1">
      <alignment vertical="center"/>
    </xf>
    <xf numFmtId="4" fontId="19" fillId="7" borderId="62" xfId="5" applyNumberFormat="1" applyFont="1" applyFill="1" applyBorder="1" applyAlignment="1">
      <alignment horizontal="center" vertical="center"/>
    </xf>
    <xf numFmtId="4" fontId="19" fillId="0" borderId="63" xfId="5" applyNumberFormat="1" applyFont="1" applyBorder="1" applyAlignment="1">
      <alignment horizontal="center" vertical="center"/>
    </xf>
    <xf numFmtId="0" fontId="27" fillId="0" borderId="65" xfId="5" applyFont="1" applyBorder="1" applyAlignment="1">
      <alignment horizontal="center" vertical="center"/>
    </xf>
    <xf numFmtId="164" fontId="17" fillId="0" borderId="24" xfId="1" applyFont="1" applyBorder="1" applyAlignment="1" applyProtection="1">
      <alignment vertical="center"/>
    </xf>
    <xf numFmtId="49" fontId="20" fillId="0" borderId="44" xfId="5" applyNumberFormat="1" applyFont="1" applyBorder="1" applyAlignment="1">
      <alignment horizontal="center" vertical="center"/>
    </xf>
    <xf numFmtId="4" fontId="15" fillId="2" borderId="64" xfId="5" applyNumberFormat="1" applyFont="1" applyFill="1" applyBorder="1" applyAlignment="1">
      <alignment horizontal="center" vertical="center"/>
    </xf>
    <xf numFmtId="164" fontId="0" fillId="0" borderId="48" xfId="0" applyNumberFormat="1" applyFont="1" applyBorder="1"/>
    <xf numFmtId="164" fontId="24" fillId="0" borderId="48" xfId="0" applyNumberFormat="1" applyFont="1" applyBorder="1"/>
    <xf numFmtId="164" fontId="14" fillId="2" borderId="66" xfId="1" applyFont="1" applyFill="1" applyBorder="1" applyAlignment="1" applyProtection="1">
      <alignment vertical="center"/>
    </xf>
    <xf numFmtId="164" fontId="22" fillId="0" borderId="67" xfId="1" applyFont="1" applyBorder="1" applyAlignment="1" applyProtection="1">
      <alignment vertical="center"/>
    </xf>
    <xf numFmtId="4" fontId="23" fillId="0" borderId="63" xfId="5" applyNumberFormat="1" applyFont="1" applyBorder="1" applyAlignment="1">
      <alignment horizontal="center" vertical="center"/>
    </xf>
    <xf numFmtId="164" fontId="28" fillId="0" borderId="46" xfId="1" applyFont="1" applyBorder="1" applyAlignment="1" applyProtection="1">
      <alignment vertical="center" wrapText="1"/>
    </xf>
    <xf numFmtId="4" fontId="23" fillId="0" borderId="47" xfId="5" applyNumberFormat="1" applyFont="1" applyBorder="1" applyAlignment="1">
      <alignment horizontal="center" vertical="center"/>
    </xf>
    <xf numFmtId="0" fontId="29" fillId="2" borderId="35" xfId="5" applyFont="1" applyFill="1" applyBorder="1" applyAlignment="1">
      <alignment vertical="center" wrapText="1"/>
    </xf>
    <xf numFmtId="164" fontId="13" fillId="2" borderId="36" xfId="3" applyFont="1" applyFill="1" applyBorder="1" applyAlignment="1" applyProtection="1">
      <alignment horizontal="center" vertical="center"/>
    </xf>
    <xf numFmtId="164" fontId="30" fillId="2" borderId="36" xfId="1" applyFont="1" applyFill="1" applyBorder="1" applyAlignment="1" applyProtection="1">
      <alignment vertical="center"/>
    </xf>
    <xf numFmtId="164" fontId="15" fillId="2" borderId="68" xfId="3" applyFont="1" applyFill="1" applyBorder="1" applyAlignment="1" applyProtection="1">
      <alignment vertical="center"/>
    </xf>
    <xf numFmtId="0" fontId="29" fillId="7" borderId="39" xfId="5" applyFont="1" applyFill="1" applyBorder="1" applyAlignment="1">
      <alignment horizontal="center" vertical="center"/>
    </xf>
    <xf numFmtId="0" fontId="27" fillId="7" borderId="40" xfId="5" applyFont="1" applyFill="1" applyBorder="1" applyAlignment="1">
      <alignment vertical="center" wrapText="1"/>
    </xf>
    <xf numFmtId="164" fontId="28" fillId="7" borderId="41" xfId="3" applyFont="1" applyFill="1" applyBorder="1" applyAlignment="1" applyProtection="1">
      <alignment horizontal="center" vertical="center"/>
    </xf>
    <xf numFmtId="164" fontId="28" fillId="7" borderId="41" xfId="3" applyFont="1" applyFill="1" applyBorder="1" applyAlignment="1" applyProtection="1">
      <alignment vertical="center"/>
    </xf>
    <xf numFmtId="164" fontId="28" fillId="7" borderId="41" xfId="1" applyFont="1" applyFill="1" applyBorder="1" applyAlignment="1" applyProtection="1">
      <alignment vertical="center"/>
    </xf>
    <xf numFmtId="164" fontId="34" fillId="7" borderId="41" xfId="1" applyFont="1" applyFill="1" applyBorder="1" applyAlignment="1" applyProtection="1">
      <alignment vertical="center"/>
    </xf>
    <xf numFmtId="4" fontId="19" fillId="7" borderId="42" xfId="5" applyNumberFormat="1" applyFont="1" applyFill="1" applyBorder="1" applyAlignment="1">
      <alignment horizontal="center" vertical="center"/>
    </xf>
    <xf numFmtId="0" fontId="8" fillId="0" borderId="9" xfId="3" applyNumberFormat="1" applyFont="1" applyBorder="1" applyAlignment="1" applyProtection="1">
      <alignment horizontal="center" vertical="center" wrapText="1"/>
    </xf>
    <xf numFmtId="0" fontId="36" fillId="4" borderId="53" xfId="5" applyFont="1" applyFill="1" applyBorder="1" applyAlignment="1">
      <alignment horizontal="center" vertical="center"/>
    </xf>
    <xf numFmtId="0" fontId="36" fillId="4" borderId="51" xfId="5" applyFont="1" applyFill="1" applyBorder="1" applyAlignment="1">
      <alignment horizontal="center" vertical="center"/>
    </xf>
    <xf numFmtId="164" fontId="5" fillId="0" borderId="0" xfId="3" applyFont="1" applyBorder="1" applyAlignment="1" applyProtection="1">
      <alignment horizontal="center" wrapText="1"/>
    </xf>
    <xf numFmtId="0" fontId="5" fillId="0" borderId="0" xfId="5" applyFont="1" applyBorder="1" applyAlignment="1">
      <alignment horizontal="left" vertical="center"/>
    </xf>
    <xf numFmtId="0" fontId="6" fillId="0" borderId="0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164" fontId="7" fillId="0" borderId="4" xfId="3" applyFont="1" applyBorder="1" applyAlignment="1" applyProtection="1">
      <alignment horizontal="center" vertical="center" wrapText="1"/>
    </xf>
    <xf numFmtId="0" fontId="7" fillId="0" borderId="5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164" fontId="9" fillId="0" borderId="6" xfId="3" applyFont="1" applyBorder="1" applyAlignment="1" applyProtection="1">
      <alignment horizontal="center" vertical="center" wrapText="1"/>
    </xf>
    <xf numFmtId="0" fontId="7" fillId="0" borderId="7" xfId="5" applyFont="1" applyBorder="1" applyAlignment="1">
      <alignment horizontal="center" vertical="center" wrapText="1"/>
    </xf>
  </cellXfs>
  <cellStyles count="8">
    <cellStyle name="Dziesiętny" xfId="1" builtinId="3"/>
    <cellStyle name="Dziesiętny 2" xfId="2" xr:uid="{00000000-0005-0000-0000-000006000000}"/>
    <cellStyle name="Dziesiętny 4" xfId="3" xr:uid="{00000000-0005-0000-0000-000007000000}"/>
    <cellStyle name="Normalny" xfId="0" builtinId="0"/>
    <cellStyle name="Normalny 2" xfId="4" xr:uid="{00000000-0005-0000-0000-000008000000}"/>
    <cellStyle name="Normalny 3" xfId="5" xr:uid="{00000000-0005-0000-0000-000009000000}"/>
    <cellStyle name="S3" xfId="6" xr:uid="{00000000-0005-0000-0000-00000A000000}"/>
    <cellStyle name="S8" xfId="7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62"/>
  <sheetViews>
    <sheetView tabSelected="1" zoomScale="90" zoomScaleNormal="90" workbookViewId="0">
      <selection activeCell="I11" sqref="I11"/>
    </sheetView>
  </sheetViews>
  <sheetFormatPr defaultColWidth="9.140625" defaultRowHeight="15" x14ac:dyDescent="0.25"/>
  <cols>
    <col min="1" max="1" width="4.42578125" style="1" customWidth="1"/>
    <col min="2" max="2" width="8.5703125" style="1" customWidth="1"/>
    <col min="3" max="3" width="45.5703125" style="1" customWidth="1"/>
    <col min="4" max="4" width="14.42578125" style="2" customWidth="1"/>
    <col min="5" max="5" width="14.85546875" style="2" customWidth="1"/>
    <col min="6" max="6" width="14.42578125" style="3" customWidth="1"/>
    <col min="7" max="7" width="6.85546875" style="1" customWidth="1"/>
    <col min="8" max="8" width="12.7109375" style="4" customWidth="1"/>
    <col min="9" max="9" width="13.28515625" style="5" customWidth="1"/>
    <col min="10" max="10" width="8" style="1" customWidth="1"/>
    <col min="11" max="11" width="21.5703125" style="1" customWidth="1"/>
    <col min="12" max="1024" width="9.140625" style="1"/>
  </cols>
  <sheetData>
    <row r="1" spans="1:11" ht="32.25" customHeight="1" x14ac:dyDescent="0.25">
      <c r="A1" s="6"/>
      <c r="B1" s="6"/>
      <c r="C1" s="6"/>
      <c r="D1" s="7"/>
      <c r="E1" s="7"/>
      <c r="F1" s="222" t="s">
        <v>65</v>
      </c>
      <c r="G1" s="222"/>
      <c r="H1" s="222"/>
      <c r="I1" s="222"/>
      <c r="J1" s="222"/>
    </row>
    <row r="2" spans="1:11" ht="10.5" customHeight="1" x14ac:dyDescent="0.25">
      <c r="A2" s="6"/>
      <c r="B2" s="6"/>
      <c r="C2" s="6"/>
      <c r="D2" s="7"/>
      <c r="E2" s="7"/>
      <c r="F2" s="8"/>
      <c r="G2" s="6"/>
      <c r="H2" s="223"/>
      <c r="I2" s="223"/>
      <c r="J2" s="223"/>
    </row>
    <row r="3" spans="1:11" ht="15.75" customHeight="1" x14ac:dyDescent="0.25">
      <c r="A3" s="224" t="s">
        <v>0</v>
      </c>
      <c r="B3" s="224"/>
      <c r="C3" s="224"/>
      <c r="D3" s="224"/>
      <c r="E3" s="224"/>
      <c r="F3" s="224"/>
      <c r="G3" s="224"/>
      <c r="H3" s="224"/>
      <c r="I3" s="224"/>
      <c r="J3" s="224"/>
    </row>
    <row r="4" spans="1:11" ht="8.25" customHeight="1" x14ac:dyDescent="0.25">
      <c r="A4" s="224"/>
      <c r="B4" s="224"/>
      <c r="C4" s="224"/>
      <c r="D4" s="224"/>
      <c r="E4" s="224"/>
      <c r="F4" s="224"/>
      <c r="G4" s="224"/>
      <c r="H4" s="224"/>
      <c r="I4" s="224"/>
      <c r="J4" s="224"/>
    </row>
    <row r="5" spans="1:11" ht="16.5" customHeight="1" x14ac:dyDescent="0.25">
      <c r="A5" s="225" t="s">
        <v>1</v>
      </c>
      <c r="B5" s="226" t="s">
        <v>2</v>
      </c>
      <c r="C5" s="227" t="s">
        <v>3</v>
      </c>
      <c r="D5" s="228" t="s">
        <v>4</v>
      </c>
      <c r="E5" s="229" t="s">
        <v>5</v>
      </c>
      <c r="F5" s="229"/>
      <c r="G5" s="229"/>
      <c r="H5" s="229"/>
      <c r="I5" s="229"/>
      <c r="J5" s="230" t="s">
        <v>6</v>
      </c>
    </row>
    <row r="6" spans="1:11" ht="15.75" customHeight="1" x14ac:dyDescent="0.25">
      <c r="A6" s="225"/>
      <c r="B6" s="226"/>
      <c r="C6" s="227"/>
      <c r="D6" s="228"/>
      <c r="E6" s="231" t="s">
        <v>7</v>
      </c>
      <c r="F6" s="232" t="s">
        <v>8</v>
      </c>
      <c r="G6" s="232"/>
      <c r="H6" s="232"/>
      <c r="I6" s="232"/>
      <c r="J6" s="230"/>
    </row>
    <row r="7" spans="1:11" ht="49.5" customHeight="1" x14ac:dyDescent="0.25">
      <c r="A7" s="225"/>
      <c r="B7" s="226"/>
      <c r="C7" s="227"/>
      <c r="D7" s="228"/>
      <c r="E7" s="231"/>
      <c r="F7" s="9" t="s">
        <v>9</v>
      </c>
      <c r="G7" s="10" t="s">
        <v>10</v>
      </c>
      <c r="H7" s="11" t="s">
        <v>11</v>
      </c>
      <c r="I7" s="12" t="s">
        <v>12</v>
      </c>
      <c r="J7" s="230"/>
      <c r="K7" s="98"/>
    </row>
    <row r="8" spans="1:11" ht="12" customHeight="1" thickTop="1" thickBot="1" x14ac:dyDescent="0.3">
      <c r="A8" s="13">
        <v>1</v>
      </c>
      <c r="B8" s="14">
        <v>2</v>
      </c>
      <c r="C8" s="15">
        <v>3</v>
      </c>
      <c r="D8" s="16">
        <v>4</v>
      </c>
      <c r="E8" s="17">
        <v>5</v>
      </c>
      <c r="F8" s="18">
        <v>6</v>
      </c>
      <c r="G8" s="19">
        <v>7</v>
      </c>
      <c r="H8" s="19">
        <v>8</v>
      </c>
      <c r="I8" s="20">
        <v>9</v>
      </c>
      <c r="J8" s="219">
        <v>10</v>
      </c>
      <c r="K8" s="98"/>
    </row>
    <row r="9" spans="1:11" ht="27" customHeight="1" thickBot="1" x14ac:dyDescent="0.3">
      <c r="A9" s="21" t="s">
        <v>13</v>
      </c>
      <c r="B9" s="22"/>
      <c r="C9" s="23" t="s">
        <v>14</v>
      </c>
      <c r="D9" s="24">
        <f>E9</f>
        <v>1920868</v>
      </c>
      <c r="E9" s="146">
        <f>SUM(E10:E16)</f>
        <v>1920868</v>
      </c>
      <c r="F9" s="25">
        <f>SUM(F10:F16)</f>
        <v>938376</v>
      </c>
      <c r="G9" s="25">
        <f>SUM(G10:G11)</f>
        <v>0</v>
      </c>
      <c r="H9" s="25">
        <f>SUM(H10:H11)</f>
        <v>471818</v>
      </c>
      <c r="I9" s="26">
        <f>SUM(I10:I11)</f>
        <v>510674</v>
      </c>
      <c r="J9" s="211">
        <v>0</v>
      </c>
      <c r="K9" s="98"/>
    </row>
    <row r="10" spans="1:11" ht="24" customHeight="1" x14ac:dyDescent="0.25">
      <c r="A10" s="27"/>
      <c r="B10" s="28" t="s">
        <v>15</v>
      </c>
      <c r="C10" s="29" t="s">
        <v>16</v>
      </c>
      <c r="D10" s="58">
        <f>E10</f>
        <v>18000</v>
      </c>
      <c r="E10" s="30">
        <v>18000</v>
      </c>
      <c r="F10" s="31">
        <v>18000</v>
      </c>
      <c r="G10" s="30">
        <v>0</v>
      </c>
      <c r="H10" s="30">
        <v>0</v>
      </c>
      <c r="I10" s="32">
        <v>0</v>
      </c>
      <c r="J10" s="83" t="s">
        <v>17</v>
      </c>
      <c r="K10" s="201"/>
    </row>
    <row r="11" spans="1:11" s="39" customFormat="1" ht="24.75" customHeight="1" x14ac:dyDescent="0.25">
      <c r="A11" s="33"/>
      <c r="B11" s="34" t="s">
        <v>15</v>
      </c>
      <c r="C11" s="35" t="s">
        <v>18</v>
      </c>
      <c r="D11" s="55">
        <f>E11</f>
        <v>1008318</v>
      </c>
      <c r="E11" s="36">
        <f>F11+I11+H11</f>
        <v>1008318</v>
      </c>
      <c r="F11" s="37">
        <v>25826</v>
      </c>
      <c r="G11" s="36">
        <v>0</v>
      </c>
      <c r="H11" s="36">
        <v>471818</v>
      </c>
      <c r="I11" s="38">
        <v>510674</v>
      </c>
      <c r="J11" s="52" t="s">
        <v>17</v>
      </c>
      <c r="K11" s="202"/>
    </row>
    <row r="12" spans="1:11" s="39" customFormat="1" ht="25.5" x14ac:dyDescent="0.25">
      <c r="A12" s="40"/>
      <c r="B12" s="34" t="s">
        <v>15</v>
      </c>
      <c r="C12" s="35" t="s">
        <v>19</v>
      </c>
      <c r="D12" s="55">
        <v>185600</v>
      </c>
      <c r="E12" s="42">
        <v>185600</v>
      </c>
      <c r="F12" s="37">
        <v>185600</v>
      </c>
      <c r="G12" s="42"/>
      <c r="H12" s="42"/>
      <c r="I12" s="43"/>
      <c r="J12" s="52" t="s">
        <v>17</v>
      </c>
      <c r="K12" s="202"/>
    </row>
    <row r="13" spans="1:11" s="39" customFormat="1" x14ac:dyDescent="0.25">
      <c r="A13" s="40"/>
      <c r="B13" s="44" t="s">
        <v>20</v>
      </c>
      <c r="C13" s="35" t="s">
        <v>21</v>
      </c>
      <c r="D13" s="55">
        <v>117950</v>
      </c>
      <c r="E13" s="42">
        <v>117950</v>
      </c>
      <c r="F13" s="37">
        <v>117950</v>
      </c>
      <c r="G13" s="42"/>
      <c r="H13" s="42"/>
      <c r="I13" s="43"/>
      <c r="J13" s="52" t="s">
        <v>17</v>
      </c>
      <c r="K13" s="202"/>
    </row>
    <row r="14" spans="1:11" s="39" customFormat="1" x14ac:dyDescent="0.25">
      <c r="A14" s="40"/>
      <c r="B14" s="34" t="s">
        <v>15</v>
      </c>
      <c r="C14" s="35" t="s">
        <v>22</v>
      </c>
      <c r="D14" s="55">
        <v>214000</v>
      </c>
      <c r="E14" s="42">
        <v>214000</v>
      </c>
      <c r="F14" s="37">
        <v>214000</v>
      </c>
      <c r="G14" s="42"/>
      <c r="H14" s="42"/>
      <c r="I14" s="43"/>
      <c r="J14" s="52" t="s">
        <v>17</v>
      </c>
      <c r="K14" s="202"/>
    </row>
    <row r="15" spans="1:11" s="39" customFormat="1" ht="25.5" x14ac:dyDescent="0.25">
      <c r="A15" s="40"/>
      <c r="B15" s="199" t="s">
        <v>20</v>
      </c>
      <c r="C15" s="113" t="s">
        <v>60</v>
      </c>
      <c r="D15" s="144">
        <v>27000</v>
      </c>
      <c r="E15" s="114">
        <v>27000</v>
      </c>
      <c r="F15" s="115">
        <v>27000</v>
      </c>
      <c r="G15" s="114"/>
      <c r="H15" s="114"/>
      <c r="I15" s="116"/>
      <c r="J15" s="52" t="s">
        <v>17</v>
      </c>
      <c r="K15" s="202"/>
    </row>
    <row r="16" spans="1:11" s="39" customFormat="1" ht="26.25" thickBot="1" x14ac:dyDescent="0.3">
      <c r="A16" s="40"/>
      <c r="B16" s="112" t="s">
        <v>15</v>
      </c>
      <c r="C16" s="113" t="s">
        <v>23</v>
      </c>
      <c r="D16" s="144">
        <v>350000</v>
      </c>
      <c r="E16" s="114">
        <v>350000</v>
      </c>
      <c r="F16" s="115">
        <v>350000</v>
      </c>
      <c r="G16" s="114"/>
      <c r="H16" s="114"/>
      <c r="I16" s="204"/>
      <c r="J16" s="205" t="s">
        <v>17</v>
      </c>
      <c r="K16" s="202"/>
    </row>
    <row r="17" spans="1:10" s="39" customFormat="1" ht="24" customHeight="1" thickTop="1" thickBot="1" x14ac:dyDescent="0.3">
      <c r="A17" s="119">
        <v>600</v>
      </c>
      <c r="B17" s="119"/>
      <c r="C17" s="120" t="s">
        <v>24</v>
      </c>
      <c r="D17" s="121">
        <f>E17</f>
        <v>3716942</v>
      </c>
      <c r="E17" s="147">
        <f>SUM(E18:E27)</f>
        <v>3716942</v>
      </c>
      <c r="F17" s="122">
        <f>SUM(F18:F27)</f>
        <v>1052578</v>
      </c>
      <c r="G17" s="122">
        <f>SUM(G18:G24)</f>
        <v>0</v>
      </c>
      <c r="H17" s="123">
        <f>SUM(H18:H24)</f>
        <v>1040833</v>
      </c>
      <c r="I17" s="203">
        <f>SUM(I18:I24)</f>
        <v>1623531</v>
      </c>
      <c r="J17" s="200"/>
    </row>
    <row r="18" spans="1:10" s="39" customFormat="1" ht="26.25" thickTop="1" x14ac:dyDescent="0.25">
      <c r="A18" s="45"/>
      <c r="B18" s="79">
        <v>60016</v>
      </c>
      <c r="C18" s="117" t="s">
        <v>25</v>
      </c>
      <c r="D18" s="145">
        <f>E18</f>
        <v>100000</v>
      </c>
      <c r="E18" s="36">
        <f>H18+F18</f>
        <v>100000</v>
      </c>
      <c r="F18" s="118">
        <v>100000</v>
      </c>
      <c r="G18" s="38">
        <v>0</v>
      </c>
      <c r="H18" s="36">
        <v>0</v>
      </c>
      <c r="I18" s="38">
        <v>0</v>
      </c>
      <c r="J18" s="47" t="s">
        <v>17</v>
      </c>
    </row>
    <row r="19" spans="1:10" s="39" customFormat="1" ht="25.5" x14ac:dyDescent="0.25">
      <c r="A19" s="48"/>
      <c r="B19" s="49">
        <v>60016</v>
      </c>
      <c r="C19" s="46" t="s">
        <v>26</v>
      </c>
      <c r="D19" s="55">
        <f>E19</f>
        <v>100000</v>
      </c>
      <c r="E19" s="36">
        <f t="shared" ref="E19:E24" si="0">H19+F19</f>
        <v>100000</v>
      </c>
      <c r="F19" s="37">
        <v>100000</v>
      </c>
      <c r="G19" s="50">
        <v>0</v>
      </c>
      <c r="H19" s="51">
        <v>0</v>
      </c>
      <c r="I19" s="50">
        <v>0</v>
      </c>
      <c r="J19" s="52" t="s">
        <v>17</v>
      </c>
    </row>
    <row r="20" spans="1:10" s="39" customFormat="1" ht="25.5" x14ac:dyDescent="0.25">
      <c r="A20" s="48"/>
      <c r="B20" s="49">
        <v>60016</v>
      </c>
      <c r="C20" s="46" t="s">
        <v>27</v>
      </c>
      <c r="D20" s="55">
        <f>E20</f>
        <v>290000</v>
      </c>
      <c r="E20" s="36">
        <f>H20+F20+I20</f>
        <v>290000</v>
      </c>
      <c r="F20" s="37">
        <v>190000</v>
      </c>
      <c r="G20" s="50">
        <v>0</v>
      </c>
      <c r="H20" s="51">
        <v>100000</v>
      </c>
      <c r="I20" s="50">
        <v>0</v>
      </c>
      <c r="J20" s="52" t="s">
        <v>17</v>
      </c>
    </row>
    <row r="21" spans="1:10" s="39" customFormat="1" ht="29.25" customHeight="1" x14ac:dyDescent="0.25">
      <c r="A21" s="48"/>
      <c r="B21" s="49">
        <v>60016</v>
      </c>
      <c r="C21" s="53" t="s">
        <v>28</v>
      </c>
      <c r="D21" s="55">
        <f>E21</f>
        <v>2571942</v>
      </c>
      <c r="E21" s="36">
        <f>I21+H21+F21</f>
        <v>2571942</v>
      </c>
      <c r="F21" s="37">
        <v>7578</v>
      </c>
      <c r="G21" s="50">
        <v>0</v>
      </c>
      <c r="H21" s="51">
        <v>940833</v>
      </c>
      <c r="I21" s="50">
        <v>1623531</v>
      </c>
      <c r="J21" s="52" t="s">
        <v>17</v>
      </c>
    </row>
    <row r="22" spans="1:10" s="39" customFormat="1" ht="29.25" customHeight="1" x14ac:dyDescent="0.25">
      <c r="A22" s="48"/>
      <c r="B22" s="54">
        <v>60016</v>
      </c>
      <c r="C22" s="53" t="s">
        <v>29</v>
      </c>
      <c r="D22" s="55">
        <v>45000</v>
      </c>
      <c r="E22" s="36">
        <f t="shared" si="0"/>
        <v>45000</v>
      </c>
      <c r="F22" s="37">
        <v>45000</v>
      </c>
      <c r="G22" s="50"/>
      <c r="H22" s="51"/>
      <c r="I22" s="50"/>
      <c r="J22" s="52" t="s">
        <v>17</v>
      </c>
    </row>
    <row r="23" spans="1:10" s="39" customFormat="1" ht="39" customHeight="1" x14ac:dyDescent="0.25">
      <c r="A23" s="48"/>
      <c r="B23" s="54">
        <v>60016</v>
      </c>
      <c r="C23" s="53" t="s">
        <v>30</v>
      </c>
      <c r="D23" s="55">
        <v>105000</v>
      </c>
      <c r="E23" s="36">
        <f t="shared" si="0"/>
        <v>105000</v>
      </c>
      <c r="F23" s="37">
        <v>105000</v>
      </c>
      <c r="G23" s="50"/>
      <c r="H23" s="51"/>
      <c r="I23" s="50"/>
      <c r="J23" s="52" t="s">
        <v>17</v>
      </c>
    </row>
    <row r="24" spans="1:10" ht="24.95" customHeight="1" x14ac:dyDescent="0.25">
      <c r="A24" s="56"/>
      <c r="B24" s="84">
        <v>60016</v>
      </c>
      <c r="C24" s="35" t="s">
        <v>31</v>
      </c>
      <c r="D24" s="58">
        <v>30000</v>
      </c>
      <c r="E24" s="36">
        <f t="shared" si="0"/>
        <v>30000</v>
      </c>
      <c r="F24" s="31">
        <v>30000</v>
      </c>
      <c r="G24" s="59"/>
      <c r="H24" s="60"/>
      <c r="I24" s="59"/>
      <c r="J24" s="52" t="s">
        <v>17</v>
      </c>
    </row>
    <row r="25" spans="1:10" ht="20.25" customHeight="1" x14ac:dyDescent="0.25">
      <c r="A25" s="57"/>
      <c r="B25" s="84">
        <v>60016</v>
      </c>
      <c r="C25" s="35" t="s">
        <v>52</v>
      </c>
      <c r="D25" s="58">
        <v>400000</v>
      </c>
      <c r="E25" s="42">
        <v>400000</v>
      </c>
      <c r="F25" s="31">
        <v>400000</v>
      </c>
      <c r="G25" s="59"/>
      <c r="H25" s="60"/>
      <c r="I25" s="59"/>
      <c r="J25" s="52" t="s">
        <v>17</v>
      </c>
    </row>
    <row r="26" spans="1:10" ht="23.25" customHeight="1" x14ac:dyDescent="0.25">
      <c r="A26" s="142"/>
      <c r="B26" s="84">
        <v>60016</v>
      </c>
      <c r="C26" s="35" t="s">
        <v>56</v>
      </c>
      <c r="D26" s="172">
        <v>15000</v>
      </c>
      <c r="E26" s="42">
        <v>15000</v>
      </c>
      <c r="F26" s="31">
        <v>15000</v>
      </c>
      <c r="G26" s="59"/>
      <c r="H26" s="60"/>
      <c r="I26" s="59"/>
      <c r="J26" s="52" t="s">
        <v>17</v>
      </c>
    </row>
    <row r="27" spans="1:10" ht="20.25" customHeight="1" thickBot="1" x14ac:dyDescent="0.3">
      <c r="A27" s="197"/>
      <c r="B27" s="101">
        <v>60016</v>
      </c>
      <c r="C27" s="113" t="s">
        <v>53</v>
      </c>
      <c r="D27" s="173">
        <v>60000</v>
      </c>
      <c r="E27" s="114">
        <v>60000</v>
      </c>
      <c r="F27" s="190">
        <v>60000</v>
      </c>
      <c r="G27" s="206"/>
      <c r="H27" s="125"/>
      <c r="I27" s="206"/>
      <c r="J27" s="207" t="s">
        <v>17</v>
      </c>
    </row>
    <row r="28" spans="1:10" ht="26.25" customHeight="1" thickTop="1" thickBot="1" x14ac:dyDescent="0.3">
      <c r="A28" s="61">
        <v>700</v>
      </c>
      <c r="B28" s="61"/>
      <c r="C28" s="208" t="s">
        <v>32</v>
      </c>
      <c r="D28" s="209">
        <f>SUM(D29:D37)</f>
        <v>202937</v>
      </c>
      <c r="E28" s="62">
        <f>SUM(E29:E37)</f>
        <v>202937</v>
      </c>
      <c r="F28" s="62">
        <f>SUM(F29:F37)</f>
        <v>165627</v>
      </c>
      <c r="G28" s="62">
        <v>0</v>
      </c>
      <c r="H28" s="62">
        <f>SUM(H29:H37)</f>
        <v>18486</v>
      </c>
      <c r="I28" s="210">
        <f>SUM(I29:I37)</f>
        <v>18824</v>
      </c>
      <c r="J28" s="64"/>
    </row>
    <row r="29" spans="1:10" ht="23.25" customHeight="1" thickTop="1" x14ac:dyDescent="0.25">
      <c r="A29" s="33"/>
      <c r="B29" s="65">
        <v>70005</v>
      </c>
      <c r="C29" s="53" t="s">
        <v>51</v>
      </c>
      <c r="D29" s="41">
        <v>15000</v>
      </c>
      <c r="E29" s="30">
        <v>15000</v>
      </c>
      <c r="F29" s="66">
        <v>15000</v>
      </c>
      <c r="G29" s="67"/>
      <c r="H29" s="67"/>
      <c r="I29" s="67"/>
      <c r="J29" s="68" t="s">
        <v>17</v>
      </c>
    </row>
    <row r="30" spans="1:10" ht="18" customHeight="1" x14ac:dyDescent="0.25">
      <c r="A30" s="33"/>
      <c r="B30" s="65">
        <v>70005</v>
      </c>
      <c r="C30" s="53" t="s">
        <v>33</v>
      </c>
      <c r="D30" s="41">
        <f>E30</f>
        <v>15000</v>
      </c>
      <c r="E30" s="30">
        <v>15000</v>
      </c>
      <c r="F30" s="66">
        <v>15000</v>
      </c>
      <c r="G30" s="67">
        <v>0</v>
      </c>
      <c r="H30" s="67">
        <v>0</v>
      </c>
      <c r="I30" s="67">
        <v>0</v>
      </c>
      <c r="J30" s="68" t="s">
        <v>17</v>
      </c>
    </row>
    <row r="31" spans="1:10" ht="33.75" customHeight="1" x14ac:dyDescent="0.25">
      <c r="A31" s="33"/>
      <c r="B31" s="65">
        <v>70005</v>
      </c>
      <c r="C31" s="53" t="s">
        <v>34</v>
      </c>
      <c r="D31" s="41">
        <v>10500</v>
      </c>
      <c r="E31" s="30">
        <v>10500</v>
      </c>
      <c r="F31" s="66">
        <v>10500</v>
      </c>
      <c r="G31" s="67"/>
      <c r="H31" s="67"/>
      <c r="I31" s="67"/>
      <c r="J31" s="68" t="s">
        <v>17</v>
      </c>
    </row>
    <row r="32" spans="1:10" ht="24.75" customHeight="1" x14ac:dyDescent="0.25">
      <c r="A32" s="69"/>
      <c r="B32" s="70">
        <v>70005</v>
      </c>
      <c r="C32" s="53" t="s">
        <v>35</v>
      </c>
      <c r="D32" s="41">
        <f t="shared" ref="D32:D41" si="1">E32</f>
        <v>42437</v>
      </c>
      <c r="E32" s="30">
        <f>I32+F32+H32</f>
        <v>42437</v>
      </c>
      <c r="F32" s="66">
        <v>5127</v>
      </c>
      <c r="G32" s="67"/>
      <c r="H32" s="198">
        <v>18486</v>
      </c>
      <c r="I32" s="66">
        <v>18824</v>
      </c>
      <c r="J32" s="68" t="s">
        <v>17</v>
      </c>
    </row>
    <row r="33" spans="1:12" ht="24.75" customHeight="1" x14ac:dyDescent="0.25">
      <c r="A33" s="69"/>
      <c r="B33" s="70">
        <v>70005</v>
      </c>
      <c r="C33" s="53" t="s">
        <v>62</v>
      </c>
      <c r="D33" s="41">
        <f t="shared" ref="D33" si="2">E33</f>
        <v>40000</v>
      </c>
      <c r="E33" s="30">
        <f>I33+F33+H33</f>
        <v>40000</v>
      </c>
      <c r="F33" s="66">
        <v>40000</v>
      </c>
      <c r="G33" s="67"/>
      <c r="H33" s="198"/>
      <c r="I33" s="66">
        <v>0</v>
      </c>
      <c r="J33" s="68" t="s">
        <v>17</v>
      </c>
    </row>
    <row r="34" spans="1:12" ht="24.75" customHeight="1" x14ac:dyDescent="0.25">
      <c r="A34" s="69"/>
      <c r="B34" s="70">
        <v>70015</v>
      </c>
      <c r="C34" s="53" t="s">
        <v>64</v>
      </c>
      <c r="D34" s="55">
        <v>15000</v>
      </c>
      <c r="E34" s="30">
        <v>15000</v>
      </c>
      <c r="F34" s="66">
        <v>15000</v>
      </c>
      <c r="G34" s="149"/>
      <c r="H34" s="198"/>
      <c r="I34" s="66"/>
      <c r="J34" s="68"/>
    </row>
    <row r="35" spans="1:12" ht="22.5" customHeight="1" x14ac:dyDescent="0.25">
      <c r="A35" s="69"/>
      <c r="B35" s="65">
        <v>70005</v>
      </c>
      <c r="C35" s="53" t="s">
        <v>57</v>
      </c>
      <c r="D35" s="55">
        <v>15000</v>
      </c>
      <c r="E35" s="30">
        <v>15000</v>
      </c>
      <c r="F35" s="66">
        <v>15000</v>
      </c>
      <c r="G35" s="149"/>
      <c r="H35" s="67"/>
      <c r="I35" s="67"/>
      <c r="J35" s="68" t="s">
        <v>17</v>
      </c>
    </row>
    <row r="36" spans="1:12" ht="22.5" customHeight="1" x14ac:dyDescent="0.25">
      <c r="A36" s="69"/>
      <c r="B36" s="65">
        <v>70005</v>
      </c>
      <c r="C36" s="53" t="s">
        <v>36</v>
      </c>
      <c r="D36" s="55">
        <f t="shared" si="1"/>
        <v>30000</v>
      </c>
      <c r="E36" s="30">
        <v>30000</v>
      </c>
      <c r="F36" s="66">
        <v>30000</v>
      </c>
      <c r="G36" s="149"/>
      <c r="H36" s="67"/>
      <c r="I36" s="67"/>
      <c r="J36" s="68" t="s">
        <v>17</v>
      </c>
    </row>
    <row r="37" spans="1:12" ht="24" customHeight="1" x14ac:dyDescent="0.25">
      <c r="A37" s="69"/>
      <c r="B37" s="65">
        <v>70005</v>
      </c>
      <c r="C37" s="53" t="s">
        <v>37</v>
      </c>
      <c r="D37" s="55">
        <f t="shared" si="1"/>
        <v>20000</v>
      </c>
      <c r="E37" s="30">
        <v>20000</v>
      </c>
      <c r="F37" s="66">
        <v>20000</v>
      </c>
      <c r="G37" s="149">
        <v>0</v>
      </c>
      <c r="H37" s="67">
        <v>0</v>
      </c>
      <c r="I37" s="67">
        <v>0</v>
      </c>
      <c r="J37" s="68" t="s">
        <v>17</v>
      </c>
    </row>
    <row r="38" spans="1:12" ht="23.25" customHeight="1" x14ac:dyDescent="0.25">
      <c r="A38" s="71">
        <v>750</v>
      </c>
      <c r="B38" s="72"/>
      <c r="C38" s="73" t="s">
        <v>38</v>
      </c>
      <c r="D38" s="74">
        <f>E38</f>
        <v>1602086</v>
      </c>
      <c r="E38" s="148">
        <f>SUM(E39:E42)</f>
        <v>1602086</v>
      </c>
      <c r="F38" s="148">
        <f>SUM(F39:F42)</f>
        <v>463013</v>
      </c>
      <c r="G38" s="150">
        <f>SUM(G39:G41)</f>
        <v>0</v>
      </c>
      <c r="H38" s="75">
        <f>SUM(H39:H41)</f>
        <v>0</v>
      </c>
      <c r="I38" s="76">
        <f>SUM(I39:I41)</f>
        <v>1139073</v>
      </c>
      <c r="J38" s="77"/>
      <c r="K38" s="1" t="s">
        <v>54</v>
      </c>
    </row>
    <row r="39" spans="1:12" ht="15" customHeight="1" x14ac:dyDescent="0.25">
      <c r="A39" s="78"/>
      <c r="B39" s="79">
        <v>75023</v>
      </c>
      <c r="C39" s="53" t="s">
        <v>39</v>
      </c>
      <c r="D39" s="55">
        <f t="shared" si="1"/>
        <v>185000</v>
      </c>
      <c r="E39" s="36">
        <f>F39</f>
        <v>185000</v>
      </c>
      <c r="F39" s="80">
        <v>185000</v>
      </c>
      <c r="G39" s="151">
        <v>0</v>
      </c>
      <c r="H39" s="81">
        <v>0</v>
      </c>
      <c r="I39" s="82">
        <v>0</v>
      </c>
      <c r="J39" s="47" t="s">
        <v>17</v>
      </c>
    </row>
    <row r="40" spans="1:12" ht="29.25" customHeight="1" x14ac:dyDescent="0.25">
      <c r="A40" s="78"/>
      <c r="B40" s="79">
        <v>75023</v>
      </c>
      <c r="C40" s="35" t="s">
        <v>58</v>
      </c>
      <c r="D40" s="55">
        <f t="shared" si="1"/>
        <v>53000</v>
      </c>
      <c r="E40" s="36">
        <v>53000</v>
      </c>
      <c r="F40" s="80">
        <v>53000</v>
      </c>
      <c r="G40" s="151"/>
      <c r="H40" s="81"/>
      <c r="I40" s="82"/>
      <c r="J40" s="83" t="s">
        <v>17</v>
      </c>
    </row>
    <row r="41" spans="1:12" ht="25.5" x14ac:dyDescent="0.25">
      <c r="A41" s="78"/>
      <c r="B41" s="84">
        <v>75023</v>
      </c>
      <c r="C41" s="163" t="s">
        <v>40</v>
      </c>
      <c r="D41" s="172">
        <f t="shared" si="1"/>
        <v>1340086</v>
      </c>
      <c r="E41" s="30">
        <f>F41+I41</f>
        <v>1340086</v>
      </c>
      <c r="F41" s="85">
        <v>201013</v>
      </c>
      <c r="G41" s="152">
        <v>0</v>
      </c>
      <c r="H41" s="86">
        <v>0</v>
      </c>
      <c r="I41" s="87">
        <v>1139073</v>
      </c>
      <c r="J41" s="83" t="s">
        <v>17</v>
      </c>
    </row>
    <row r="42" spans="1:12" ht="26.25" thickBot="1" x14ac:dyDescent="0.3">
      <c r="A42" s="100"/>
      <c r="B42" s="101">
        <v>75023</v>
      </c>
      <c r="C42" s="164" t="s">
        <v>59</v>
      </c>
      <c r="D42" s="173">
        <v>24000</v>
      </c>
      <c r="E42" s="91">
        <v>24000</v>
      </c>
      <c r="F42" s="92">
        <v>24000</v>
      </c>
      <c r="G42" s="153"/>
      <c r="H42" s="102"/>
      <c r="I42" s="103"/>
      <c r="J42" s="93" t="s">
        <v>17</v>
      </c>
    </row>
    <row r="43" spans="1:12" ht="18.75" customHeight="1" thickTop="1" thickBot="1" x14ac:dyDescent="0.3">
      <c r="A43" s="61">
        <v>801</v>
      </c>
      <c r="B43" s="61"/>
      <c r="C43" s="165" t="s">
        <v>41</v>
      </c>
      <c r="D43" s="174">
        <f>E43</f>
        <v>94000</v>
      </c>
      <c r="E43" s="185">
        <f>E44+E46+E45</f>
        <v>94000</v>
      </c>
      <c r="F43" s="194">
        <f>F44+F46+F45</f>
        <v>94000</v>
      </c>
      <c r="G43" s="105">
        <v>0</v>
      </c>
      <c r="H43" s="62">
        <v>0</v>
      </c>
      <c r="I43" s="63">
        <v>0</v>
      </c>
      <c r="J43" s="64"/>
    </row>
    <row r="44" spans="1:12" ht="25.5" customHeight="1" thickTop="1" x14ac:dyDescent="0.25">
      <c r="A44" s="180"/>
      <c r="B44" s="180">
        <v>80101</v>
      </c>
      <c r="C44" s="182" t="s">
        <v>55</v>
      </c>
      <c r="D44" s="183">
        <v>59000</v>
      </c>
      <c r="E44" s="184">
        <v>59000</v>
      </c>
      <c r="F44" s="184">
        <v>59000</v>
      </c>
      <c r="G44" s="192"/>
      <c r="H44" s="184"/>
      <c r="I44" s="193"/>
      <c r="J44" s="195" t="s">
        <v>17</v>
      </c>
    </row>
    <row r="45" spans="1:12" ht="25.5" customHeight="1" x14ac:dyDescent="0.25">
      <c r="A45" s="212"/>
      <c r="B45" s="212">
        <v>80101</v>
      </c>
      <c r="C45" s="213" t="s">
        <v>63</v>
      </c>
      <c r="D45" s="214">
        <v>15000</v>
      </c>
      <c r="E45" s="215">
        <v>15000</v>
      </c>
      <c r="F45" s="215">
        <v>15000</v>
      </c>
      <c r="G45" s="216"/>
      <c r="H45" s="215"/>
      <c r="I45" s="217"/>
      <c r="J45" s="218" t="s">
        <v>17</v>
      </c>
    </row>
    <row r="46" spans="1:12" ht="15" customHeight="1" thickBot="1" x14ac:dyDescent="0.3">
      <c r="A46" s="181"/>
      <c r="B46" s="90">
        <v>80101</v>
      </c>
      <c r="C46" s="186" t="s">
        <v>42</v>
      </c>
      <c r="D46" s="187">
        <f>E46</f>
        <v>20000</v>
      </c>
      <c r="E46" s="187">
        <v>20000</v>
      </c>
      <c r="F46" s="188">
        <v>20000</v>
      </c>
      <c r="G46" s="189">
        <v>0</v>
      </c>
      <c r="H46" s="190">
        <v>0</v>
      </c>
      <c r="I46" s="191">
        <v>0</v>
      </c>
      <c r="J46" s="196" t="s">
        <v>17</v>
      </c>
      <c r="K46" s="140"/>
      <c r="L46" s="141"/>
    </row>
    <row r="47" spans="1:12" ht="15" customHeight="1" thickTop="1" thickBot="1" x14ac:dyDescent="0.3">
      <c r="A47" s="137">
        <v>853</v>
      </c>
      <c r="B47" s="137"/>
      <c r="C47" s="166" t="s">
        <v>43</v>
      </c>
      <c r="D47" s="109">
        <f>E47</f>
        <v>320422</v>
      </c>
      <c r="E47" s="110">
        <f>E48+E49</f>
        <v>320422</v>
      </c>
      <c r="F47" s="111">
        <f>F48+F49</f>
        <v>25250</v>
      </c>
      <c r="G47" s="154"/>
      <c r="H47" s="110"/>
      <c r="I47" s="139">
        <f>I48+I49</f>
        <v>295172</v>
      </c>
      <c r="J47" s="138"/>
    </row>
    <row r="48" spans="1:12" ht="24.95" customHeight="1" thickTop="1" x14ac:dyDescent="0.25">
      <c r="A48" s="106"/>
      <c r="B48" s="106">
        <v>85395</v>
      </c>
      <c r="C48" s="167" t="s">
        <v>44</v>
      </c>
      <c r="D48" s="107">
        <f>E48</f>
        <v>156000</v>
      </c>
      <c r="E48" s="30">
        <f>F48+I48</f>
        <v>156000</v>
      </c>
      <c r="F48" s="104">
        <v>3250</v>
      </c>
      <c r="G48" s="155"/>
      <c r="H48" s="30"/>
      <c r="I48" s="108">
        <v>152750</v>
      </c>
      <c r="J48" s="83" t="s">
        <v>17</v>
      </c>
    </row>
    <row r="49" spans="1:11" ht="27.4" customHeight="1" thickBot="1" x14ac:dyDescent="0.3">
      <c r="A49" s="65"/>
      <c r="B49" s="65">
        <v>85395</v>
      </c>
      <c r="C49" s="163" t="s">
        <v>61</v>
      </c>
      <c r="D49" s="66">
        <f>E49</f>
        <v>164422</v>
      </c>
      <c r="E49" s="88">
        <f>I49+F49</f>
        <v>164422</v>
      </c>
      <c r="F49" s="31">
        <v>22000</v>
      </c>
      <c r="G49" s="156"/>
      <c r="H49" s="88"/>
      <c r="I49" s="89">
        <v>142422</v>
      </c>
      <c r="J49" s="68" t="s">
        <v>17</v>
      </c>
    </row>
    <row r="50" spans="1:11" ht="18.75" customHeight="1" thickBot="1" x14ac:dyDescent="0.3">
      <c r="A50" s="71">
        <v>900</v>
      </c>
      <c r="B50" s="72"/>
      <c r="C50" s="168" t="s">
        <v>45</v>
      </c>
      <c r="D50" s="175">
        <f>SUM(D51:D52)</f>
        <v>55000</v>
      </c>
      <c r="E50" s="148">
        <f>SUM(E51:E52)</f>
        <v>55000</v>
      </c>
      <c r="F50" s="148">
        <f>SUM(F51:F52)</f>
        <v>55000</v>
      </c>
      <c r="G50" s="157">
        <v>0</v>
      </c>
      <c r="H50" s="75">
        <f>SUM(H51:H52)</f>
        <v>0</v>
      </c>
      <c r="I50" s="94">
        <v>0</v>
      </c>
      <c r="J50" s="77"/>
    </row>
    <row r="51" spans="1:11" ht="27" customHeight="1" x14ac:dyDescent="0.25">
      <c r="A51" s="56"/>
      <c r="B51" s="84">
        <v>90095</v>
      </c>
      <c r="C51" s="169" t="s">
        <v>46</v>
      </c>
      <c r="D51" s="176">
        <f>E51</f>
        <v>15000</v>
      </c>
      <c r="E51" s="30">
        <v>15000</v>
      </c>
      <c r="F51" s="95">
        <v>15000</v>
      </c>
      <c r="G51" s="158">
        <v>0</v>
      </c>
      <c r="H51" s="60">
        <v>0</v>
      </c>
      <c r="I51" s="96">
        <v>0</v>
      </c>
      <c r="J51" s="68" t="s">
        <v>17</v>
      </c>
    </row>
    <row r="52" spans="1:11" ht="15" customHeight="1" thickBot="1" x14ac:dyDescent="0.3">
      <c r="A52" s="126"/>
      <c r="B52" s="101">
        <v>90095</v>
      </c>
      <c r="C52" s="170" t="s">
        <v>47</v>
      </c>
      <c r="D52" s="177">
        <f>E52</f>
        <v>40000</v>
      </c>
      <c r="E52" s="91">
        <v>40000</v>
      </c>
      <c r="F52" s="124">
        <v>40000</v>
      </c>
      <c r="G52" s="159">
        <v>0</v>
      </c>
      <c r="H52" s="125">
        <v>0</v>
      </c>
      <c r="I52" s="127">
        <v>0</v>
      </c>
      <c r="J52" s="93" t="s">
        <v>17</v>
      </c>
    </row>
    <row r="53" spans="1:11" ht="18" customHeight="1" thickTop="1" thickBot="1" x14ac:dyDescent="0.3">
      <c r="A53" s="61">
        <v>921</v>
      </c>
      <c r="B53" s="61"/>
      <c r="C53" s="165" t="s">
        <v>48</v>
      </c>
      <c r="D53" s="174">
        <f>SUM(D54:D54)</f>
        <v>100000</v>
      </c>
      <c r="E53" s="62">
        <f>SUM(E54:E54)</f>
        <v>100000</v>
      </c>
      <c r="F53" s="62">
        <f>SUM(F54:F54)</f>
        <v>100000</v>
      </c>
      <c r="G53" s="160">
        <v>0</v>
      </c>
      <c r="H53" s="136"/>
      <c r="I53" s="128">
        <v>0</v>
      </c>
      <c r="J53" s="129"/>
    </row>
    <row r="54" spans="1:11" ht="28.5" customHeight="1" thickTop="1" thickBot="1" x14ac:dyDescent="0.3">
      <c r="A54" s="131"/>
      <c r="B54" s="132">
        <v>92109</v>
      </c>
      <c r="C54" s="171" t="s">
        <v>49</v>
      </c>
      <c r="D54" s="178">
        <v>100000</v>
      </c>
      <c r="E54" s="97">
        <v>100000</v>
      </c>
      <c r="F54" s="97">
        <v>100000</v>
      </c>
      <c r="G54" s="161"/>
      <c r="H54" s="102"/>
      <c r="I54" s="103"/>
      <c r="J54" s="130" t="s">
        <v>17</v>
      </c>
      <c r="K54" s="98"/>
    </row>
    <row r="55" spans="1:11" ht="18.75" customHeight="1" thickTop="1" thickBot="1" x14ac:dyDescent="0.3">
      <c r="A55" s="220" t="s">
        <v>50</v>
      </c>
      <c r="B55" s="220"/>
      <c r="C55" s="221"/>
      <c r="D55" s="179">
        <f>D9+D17+D28+D38+D43+D50+D53+D47</f>
        <v>8012255</v>
      </c>
      <c r="E55" s="133">
        <f>E9+E17+E28+E38+E43+E50+E53+E47</f>
        <v>8012255</v>
      </c>
      <c r="F55" s="133">
        <f>F9+F17+F28+F38+F43+F50+F53+F47</f>
        <v>2893844</v>
      </c>
      <c r="G55" s="162">
        <f>G9+G17+G28+G38+G43+G50+G53</f>
        <v>0</v>
      </c>
      <c r="H55" s="134">
        <f>H9+H17+H28+H38+H43+H50+H53</f>
        <v>1531137</v>
      </c>
      <c r="I55" s="134">
        <f>I9+I17+I28+I38+I43+I50+I53+I47</f>
        <v>3587274</v>
      </c>
      <c r="J55" s="135"/>
    </row>
    <row r="56" spans="1:11" ht="15.75" thickTop="1" x14ac:dyDescent="0.25"/>
    <row r="57" spans="1:11" x14ac:dyDescent="0.25">
      <c r="F57" s="143"/>
    </row>
    <row r="61" spans="1:11" ht="15" customHeight="1" x14ac:dyDescent="0.25">
      <c r="D61" s="99"/>
    </row>
    <row r="62" spans="1:11" ht="15" customHeight="1" x14ac:dyDescent="0.25">
      <c r="E62" s="99"/>
    </row>
  </sheetData>
  <mergeCells count="13">
    <mergeCell ref="A55:C55"/>
    <mergeCell ref="F1:J1"/>
    <mergeCell ref="H2:J2"/>
    <mergeCell ref="A3:J3"/>
    <mergeCell ref="A4:J4"/>
    <mergeCell ref="A5:A7"/>
    <mergeCell ref="B5:B7"/>
    <mergeCell ref="C5:C7"/>
    <mergeCell ref="D5:D7"/>
    <mergeCell ref="E5:I5"/>
    <mergeCell ref="J5:J7"/>
    <mergeCell ref="E6:E7"/>
    <mergeCell ref="F6:I6"/>
  </mergeCells>
  <pageMargins left="0.23611111111111099" right="3.9583333333333297E-2" top="0.196527777777778" bottom="0.19652777777777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UG</dc:creator>
  <dc:description/>
  <cp:lastModifiedBy>MS</cp:lastModifiedBy>
  <cp:revision>18</cp:revision>
  <cp:lastPrinted>2021-07-23T06:38:37Z</cp:lastPrinted>
  <dcterms:created xsi:type="dcterms:W3CDTF">2017-11-13T14:05:37Z</dcterms:created>
  <dcterms:modified xsi:type="dcterms:W3CDTF">2021-07-23T06:38:40Z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