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Desktop\BUDŻET 2022\Budżet na 2022\Budżet\"/>
    </mc:Choice>
  </mc:AlternateContent>
  <xr:revisionPtr revIDLastSave="0" documentId="13_ncr:1_{6F029B62-0039-489E-903C-824AD5787E72}" xr6:coauthVersionLast="47" xr6:coauthVersionMax="47" xr10:uidLastSave="{00000000-0000-0000-0000-000000000000}"/>
  <bookViews>
    <workbookView xWindow="1425" yWindow="1425" windowWidth="21600" windowHeight="11385" xr2:uid="{00000000-000D-0000-FFFF-FFFF00000000}"/>
  </bookViews>
  <sheets>
    <sheet name="Arkusz4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6" i="1" l="1"/>
  <c r="E13" i="1"/>
  <c r="D13" i="1" s="1"/>
  <c r="D24" i="1"/>
  <c r="G47" i="1"/>
  <c r="H47" i="1"/>
  <c r="I47" i="1"/>
  <c r="F49" i="1"/>
  <c r="G49" i="1"/>
  <c r="H49" i="1"/>
  <c r="I49" i="1"/>
  <c r="F47" i="1"/>
  <c r="D47" i="1"/>
  <c r="D51" i="1"/>
  <c r="F51" i="1"/>
  <c r="G51" i="1"/>
  <c r="H51" i="1"/>
  <c r="I51" i="1"/>
  <c r="F42" i="1"/>
  <c r="G42" i="1"/>
  <c r="H42" i="1"/>
  <c r="I42" i="1"/>
  <c r="F24" i="1"/>
  <c r="F13" i="1"/>
  <c r="G13" i="1"/>
  <c r="H13" i="1"/>
  <c r="I13" i="1"/>
  <c r="F9" i="1"/>
  <c r="G9" i="1"/>
  <c r="H9" i="1"/>
  <c r="I9" i="1"/>
  <c r="E10" i="1"/>
  <c r="E11" i="1"/>
  <c r="E12" i="1"/>
  <c r="E14" i="1"/>
  <c r="E15" i="1"/>
  <c r="E16" i="1"/>
  <c r="E17" i="1"/>
  <c r="E18" i="1"/>
  <c r="E19" i="1"/>
  <c r="E23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3" i="1"/>
  <c r="E44" i="1"/>
  <c r="E45" i="1"/>
  <c r="E46" i="1"/>
  <c r="E48" i="1"/>
  <c r="E47" i="1" s="1"/>
  <c r="E50" i="1"/>
  <c r="D50" i="1" s="1"/>
  <c r="D49" i="1" s="1"/>
  <c r="E52" i="1"/>
  <c r="E53" i="1"/>
  <c r="E54" i="1"/>
  <c r="E55" i="1"/>
  <c r="I24" i="1"/>
  <c r="I56" i="1" l="1"/>
  <c r="E42" i="1"/>
  <c r="D42" i="1" s="1"/>
  <c r="E9" i="1"/>
  <c r="D9" i="1" s="1"/>
  <c r="F56" i="1"/>
  <c r="G56" i="1"/>
  <c r="E49" i="1"/>
  <c r="E51" i="1"/>
  <c r="E24" i="1"/>
  <c r="E56" i="1" l="1"/>
  <c r="D56" i="1" l="1"/>
</calcChain>
</file>

<file path=xl/sharedStrings.xml><?xml version="1.0" encoding="utf-8"?>
<sst xmlns="http://schemas.openxmlformats.org/spreadsheetml/2006/main" count="106" uniqueCount="65">
  <si>
    <t>Dział</t>
  </si>
  <si>
    <t>Rozdz.</t>
  </si>
  <si>
    <t>Nazwa zadania inwestycyjnego i okres realizacji (w latach)</t>
  </si>
  <si>
    <t>Łączne nakłady finansowe</t>
  </si>
  <si>
    <t>Planowane nakłady</t>
  </si>
  <si>
    <t>Jednostka org. realizująca zadanie lub koordynująca program</t>
  </si>
  <si>
    <t>w tym źródła finansowania</t>
  </si>
  <si>
    <t>środki własne</t>
  </si>
  <si>
    <t>kredyty i pożyczki</t>
  </si>
  <si>
    <t>środki pochodz.z innych źródeł dotacje i śr.z budżetu państwa</t>
  </si>
  <si>
    <t>środki  wymienione w art..5 ust.1 pkt 2 i 3 u.f.p. (śr.unijne)</t>
  </si>
  <si>
    <t>O10</t>
  </si>
  <si>
    <t>Rolnictwo i łowiectwo</t>
  </si>
  <si>
    <t>Urząd Gminy</t>
  </si>
  <si>
    <t>Transport i łączność - drogi gminne</t>
  </si>
  <si>
    <t>Gospodarka mieszkaniowa</t>
  </si>
  <si>
    <t>Administracja Publiczna</t>
  </si>
  <si>
    <t>Oświata i wychowanie</t>
  </si>
  <si>
    <t>Kultura i ochrona dziedzictwa narodowego</t>
  </si>
  <si>
    <t>OGÓŁEM</t>
  </si>
  <si>
    <t>Zakup pieca co</t>
  </si>
  <si>
    <t>Zakup wraz z montażem pieca c.o. do kotłowni komunalnej Runowo 24</t>
  </si>
  <si>
    <t>Modernizacja świetlicy Kraszewo 42</t>
  </si>
  <si>
    <t>Budowa stacji uzdatniania wody w Blankach</t>
  </si>
  <si>
    <t>Modernizacja ii remont odcinka drogi gminnej nr 117011N Ignalin Bobrownik</t>
  </si>
  <si>
    <t>Modernizacja i remont odcinka drogi gminnej nr 117022 N Koniewo Zytowo</t>
  </si>
  <si>
    <t>Zakup kosiarki czołowej, kosiarki tylno bocznej, zamatarki do ciągnika</t>
  </si>
  <si>
    <t>Zakup wraz z montażem pieca c.o. do kotłowni komunalnej Rogóż 19</t>
  </si>
  <si>
    <t>Zakup wraz z montażem pieca c.o. do kotłowni komunalnej Runowo 41</t>
  </si>
  <si>
    <t>Zakup pieca c.o.</t>
  </si>
  <si>
    <t>Remont placu przed budynkiem UG (projekt)</t>
  </si>
  <si>
    <t>Pozostałe zadania w zakresie polityki społecznej</t>
  </si>
  <si>
    <t>WYDATKI  INWESTYCYJNE  NA  2022 R.</t>
  </si>
  <si>
    <t>rok budżetowy 2022 (6+7+8+9)</t>
  </si>
  <si>
    <t>Modernizacja budynku komunalnego budynku Drwęca 4</t>
  </si>
  <si>
    <t>Modernizacja budynku komunalnego  Kłebowo 67</t>
  </si>
  <si>
    <t xml:space="preserve">Modernizacja budynku komunalnego Rogóz 19/4 </t>
  </si>
  <si>
    <t>Modernizacja budynku komunalnego Stabunity 1  - naprawa dachu i komina</t>
  </si>
  <si>
    <t>O1043</t>
  </si>
  <si>
    <t xml:space="preserve">Modernizacja i remont odcinka drogi gminnej Nr 117026N dr. wojewódzka Nr 513 Sarnowo FOGR </t>
  </si>
  <si>
    <t>Modernizacja odcinka drogi wewnętrznej dz. Nr 17 obręb Nowa Wieś Wielka</t>
  </si>
  <si>
    <t>Odtworzenie odcinka drogi wewnętrznej dz. Nr 150 obręb Stryjkowo</t>
  </si>
  <si>
    <t>Modernizacja budynku komunalnego Łaniewo 57 - Remont dachu</t>
  </si>
  <si>
    <t xml:space="preserve">Modernizacja budynku komunalnego Jarandowo 1 - Remont dachu oraz wymiana rynien spustowych </t>
  </si>
  <si>
    <t>Modernizacja budynku komunalnego Babiak 24 - remont klatki schodowej i wymiana popękanych dachówek, odwodnienie terenu posesji</t>
  </si>
  <si>
    <t>Modernizacja budynku komunalnego Stryjkowo 11/6 - remont kominów</t>
  </si>
  <si>
    <t xml:space="preserve">Modernizacja budynku komunalnego Runowo 24/6 - wymiana instalacji elektrycznej </t>
  </si>
  <si>
    <t xml:space="preserve">Modernizacja budynku komunalnego Sarnowo 2/1 - wymiana instalacji elektrycznej </t>
  </si>
  <si>
    <t>Modernizacja budynku komunalnego Kraszewo 33 - Remont budynku (elewacja, rynny i dach)</t>
  </si>
  <si>
    <t>Modernizacja budynku komunalnego Stryjkowo 11 - adaptacja pomieszczeń po sklepie na 2 lokale mieszkalne</t>
  </si>
  <si>
    <t>Modernizacja budynku UG (remont klatek schodowych, strych)</t>
  </si>
  <si>
    <t>Modernizacja sieci komputerowej</t>
  </si>
  <si>
    <t>Zakup komputerów</t>
  </si>
  <si>
    <t>Modernizacja świetlicy Babiak 13 ( Elektryka)</t>
  </si>
  <si>
    <t>Modernizacja Gok Pilnik (remont dachu)</t>
  </si>
  <si>
    <t>Modernizacja świetlicy Milogórze</t>
  </si>
  <si>
    <t>Dofinansowanie budowy urządzeń wodociągowych realizow. przez osoby fizyczne i prawne</t>
  </si>
  <si>
    <t>Modernizacja i remont drogi gminnej nr 117025 N na odcinku Knipy</t>
  </si>
  <si>
    <t>Podział gruntów w celu powiększenia pasa drogowego pod modernizacje drogi publicznej Rogóż</t>
  </si>
  <si>
    <t>Opracowanie koncepcji wraz dokumentacją projektową dla przebudowy dróg gminnych na terenach byłych PGR-ów (Marków, Koniewo Osada, Kraszewo)</t>
  </si>
  <si>
    <t xml:space="preserve">Opracowanie dokumentacji projektowej dla zadania pn. "Przebudowa dróg gminnych w msc. Rogóż" </t>
  </si>
  <si>
    <t>Likwidacja barier architektonicznych w budynku mieszkalnym  Kochanówka 17</t>
  </si>
  <si>
    <t>Przebudowa lokalu mieszkalneo nr 2 w budynku nr 17 w m. Kochanówka -likwidacja barier architektonicznych.</t>
  </si>
  <si>
    <t>Załącznik Nr 3 Uchwały  Nr XXXVI/271/2021 Rady Gminy Lidzbark Warmiński z dnia 22 grudnia 2021r.</t>
  </si>
  <si>
    <t>Budowa sieci wodociągowej w Markajmach (osiedle)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</si>
</sst>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_-* #,##0\ _z_ł_-;\-* #,##0\ _z_ł_-;_-* &quot;-&quot;??\ _z_ł_-;_-@_-"/>
  </numFmts>
  <fonts count="45" x14ac:knownFonts="1">
    <font>
      <sz val="11"/>
      <color indexed="8"/>
      <name val="Calibri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name val="Times New Roman CE"/>
      <family val="1"/>
      <charset val="238"/>
    </font>
    <font>
      <b/>
      <sz val="12"/>
      <name val="Arial CE"/>
      <family val="2"/>
      <charset val="238"/>
    </font>
    <font>
      <b/>
      <sz val="10"/>
      <name val="Times New Roman CE"/>
      <charset val="238"/>
    </font>
    <font>
      <b/>
      <sz val="9"/>
      <name val="Times New Roman CE"/>
      <charset val="238"/>
    </font>
    <font>
      <b/>
      <sz val="8"/>
      <name val="Times New Roman CE"/>
      <charset val="238"/>
    </font>
    <font>
      <b/>
      <sz val="6"/>
      <name val="Times New Roman CE"/>
      <charset val="238"/>
    </font>
    <font>
      <sz val="10"/>
      <color indexed="8"/>
      <name val="Times New Roman CE"/>
      <family val="1"/>
      <charset val="238"/>
    </font>
    <font>
      <sz val="10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Times New Roman CE"/>
      <family val="1"/>
      <charset val="238"/>
    </font>
    <font>
      <sz val="8"/>
      <color indexed="8"/>
      <name val="Times New Roman CE"/>
      <family val="1"/>
      <charset val="238"/>
    </font>
    <font>
      <sz val="6"/>
      <color indexed="8"/>
      <name val="Times New Roman CE"/>
      <charset val="238"/>
    </font>
    <font>
      <b/>
      <sz val="10"/>
      <color indexed="8"/>
      <name val="Times New Roman CE"/>
      <charset val="238"/>
    </font>
    <font>
      <b/>
      <sz val="9"/>
      <color indexed="8"/>
      <name val="Times New Roman CE"/>
      <charset val="238"/>
    </font>
    <font>
      <b/>
      <sz val="8"/>
      <color indexed="8"/>
      <name val="Times New Roman CE"/>
      <charset val="238"/>
    </font>
    <font>
      <b/>
      <sz val="6"/>
      <color indexed="8"/>
      <name val="Times New Roman CE"/>
      <charset val="238"/>
    </font>
    <font>
      <sz val="10"/>
      <color indexed="8"/>
      <name val="Times New Roman CE"/>
      <charset val="238"/>
    </font>
    <font>
      <sz val="9"/>
      <color indexed="8"/>
      <name val="Times New Roman CE"/>
      <charset val="238"/>
    </font>
    <font>
      <sz val="8"/>
      <color indexed="8"/>
      <name val="Times New Roman CE"/>
      <charset val="238"/>
    </font>
    <font>
      <b/>
      <u/>
      <sz val="10"/>
      <name val="Times New Roman CE"/>
      <charset val="238"/>
    </font>
    <font>
      <b/>
      <u/>
      <sz val="9"/>
      <name val="Times New Roman CE"/>
      <charset val="238"/>
    </font>
    <font>
      <b/>
      <u/>
      <sz val="6"/>
      <name val="Times New Roman CE"/>
      <charset val="238"/>
    </font>
    <font>
      <sz val="8"/>
      <color indexed="8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8"/>
      <name val="Calibri"/>
      <family val="2"/>
      <charset val="238"/>
    </font>
    <font>
      <sz val="10"/>
      <name val="Times New Roman"/>
      <family val="1"/>
      <charset val="238"/>
    </font>
    <font>
      <b/>
      <u/>
      <sz val="8"/>
      <name val="Times New Roman CE"/>
      <charset val="238"/>
    </font>
    <font>
      <b/>
      <sz val="10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name val="Times New Roman CE"/>
      <family val="1"/>
      <charset val="238"/>
    </font>
    <font>
      <sz val="6"/>
      <name val="Times New Roman CE"/>
      <charset val="238"/>
    </font>
    <font>
      <sz val="11"/>
      <name val="Calibri"/>
      <family val="2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sz val="9"/>
      <name val="Times New Roman"/>
      <family val="1"/>
      <charset val="238"/>
    </font>
    <font>
      <sz val="7"/>
      <name val="Times New Roman CE"/>
      <family val="1"/>
      <charset val="238"/>
    </font>
    <font>
      <sz val="8"/>
      <name val="Times New Roman CE"/>
      <family val="1"/>
      <charset val="238"/>
    </font>
    <font>
      <sz val="6"/>
      <name val="Times New Roman CE"/>
      <family val="1"/>
      <charset val="238"/>
    </font>
    <font>
      <sz val="5"/>
      <name val="Times New Roman CE"/>
      <family val="1"/>
      <charset val="238"/>
    </font>
    <font>
      <sz val="9"/>
      <name val="Calibri"/>
      <family val="2"/>
      <charset val="238"/>
    </font>
    <font>
      <sz val="9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</borders>
  <cellStyleXfs count="8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6" fillId="0" borderId="0">
      <alignment horizontal="left" vertical="center"/>
    </xf>
    <xf numFmtId="0" fontId="2" fillId="0" borderId="0"/>
    <xf numFmtId="0" fontId="30" fillId="0" borderId="0">
      <alignment horizontal="left" vertical="center"/>
    </xf>
  </cellStyleXfs>
  <cellXfs count="166">
    <xf numFmtId="0" fontId="0" fillId="0" borderId="0" xfId="0"/>
    <xf numFmtId="0" fontId="1" fillId="2" borderId="0" xfId="1" applyNumberFormat="1" applyFont="1" applyFill="1" applyBorder="1" applyAlignment="1" applyProtection="1"/>
    <xf numFmtId="0" fontId="1" fillId="2" borderId="0" xfId="1" applyNumberFormat="1" applyFont="1" applyFill="1" applyBorder="1" applyAlignment="1" applyProtection="1">
      <alignment horizontal="center" vertical="center"/>
    </xf>
    <xf numFmtId="0" fontId="0" fillId="2" borderId="0" xfId="0" applyFont="1" applyFill="1"/>
    <xf numFmtId="0" fontId="1" fillId="2" borderId="0" xfId="1" applyNumberFormat="1" applyFont="1" applyFill="1" applyBorder="1" applyAlignment="1" applyProtection="1">
      <alignment horizontal="center"/>
    </xf>
    <xf numFmtId="164" fontId="12" fillId="2" borderId="2" xfId="2" applyFont="1" applyFill="1" applyBorder="1" applyAlignment="1">
      <alignment vertical="center"/>
    </xf>
    <xf numFmtId="164" fontId="12" fillId="2" borderId="2" xfId="4" applyFont="1" applyFill="1" applyBorder="1" applyAlignment="1">
      <alignment vertical="center"/>
    </xf>
    <xf numFmtId="0" fontId="34" fillId="2" borderId="0" xfId="0" applyFont="1" applyFill="1"/>
    <xf numFmtId="164" fontId="32" fillId="2" borderId="2" xfId="4" applyFont="1" applyFill="1" applyBorder="1" applyAlignment="1">
      <alignment vertical="center" wrapText="1"/>
    </xf>
    <xf numFmtId="164" fontId="36" fillId="2" borderId="2" xfId="2" applyFont="1" applyFill="1" applyBorder="1" applyAlignment="1">
      <alignment vertical="center" wrapText="1"/>
    </xf>
    <xf numFmtId="164" fontId="37" fillId="2" borderId="2" xfId="4" applyFont="1" applyFill="1" applyBorder="1" applyAlignment="1">
      <alignment vertical="center" wrapText="1"/>
    </xf>
    <xf numFmtId="164" fontId="20" fillId="2" borderId="2" xfId="2" applyFont="1" applyFill="1" applyBorder="1" applyAlignment="1">
      <alignment vertical="center" wrapText="1"/>
    </xf>
    <xf numFmtId="164" fontId="21" fillId="2" borderId="2" xfId="4" applyFont="1" applyFill="1" applyBorder="1" applyAlignment="1">
      <alignment vertical="center" wrapText="1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0" fillId="2" borderId="0" xfId="0" applyFont="1" applyFill="1" applyAlignment="1">
      <alignment vertical="center"/>
    </xf>
    <xf numFmtId="164" fontId="25" fillId="2" borderId="0" xfId="4" applyFont="1" applyFill="1"/>
    <xf numFmtId="164" fontId="10" fillId="2" borderId="3" xfId="2" applyFont="1" applyFill="1" applyBorder="1" applyAlignment="1" applyProtection="1">
      <alignment vertical="center" wrapText="1"/>
    </xf>
    <xf numFmtId="164" fontId="11" fillId="2" borderId="5" xfId="2" applyFont="1" applyFill="1" applyBorder="1" applyAlignment="1" applyProtection="1">
      <alignment vertical="center" wrapText="1"/>
    </xf>
    <xf numFmtId="4" fontId="14" fillId="2" borderId="7" xfId="1" applyNumberFormat="1" applyFont="1" applyFill="1" applyBorder="1" applyAlignment="1">
      <alignment horizontal="center" vertical="center"/>
    </xf>
    <xf numFmtId="164" fontId="38" fillId="2" borderId="5" xfId="2" applyFont="1" applyFill="1" applyBorder="1" applyAlignment="1" applyProtection="1">
      <alignment vertical="center" wrapText="1"/>
    </xf>
    <xf numFmtId="164" fontId="32" fillId="2" borderId="5" xfId="2" applyFont="1" applyFill="1" applyBorder="1" applyAlignment="1">
      <alignment vertical="center"/>
    </xf>
    <xf numFmtId="164" fontId="32" fillId="2" borderId="5" xfId="4" applyFont="1" applyFill="1" applyBorder="1" applyAlignment="1">
      <alignment vertical="center"/>
    </xf>
    <xf numFmtId="164" fontId="38" fillId="2" borderId="5" xfId="4" quotePrefix="1" applyFont="1" applyFill="1" applyBorder="1" applyAlignment="1">
      <alignment horizontal="center" vertical="center" wrapText="1"/>
    </xf>
    <xf numFmtId="0" fontId="26" fillId="2" borderId="5" xfId="5" quotePrefix="1" applyFont="1" applyFill="1" applyBorder="1" applyAlignment="1">
      <alignment horizontal="left" vertical="center" wrapText="1"/>
    </xf>
    <xf numFmtId="4" fontId="33" fillId="2" borderId="7" xfId="1" applyNumberFormat="1" applyFont="1" applyFill="1" applyBorder="1" applyAlignment="1">
      <alignment horizontal="center" vertical="center"/>
    </xf>
    <xf numFmtId="164" fontId="36" fillId="2" borderId="5" xfId="4" applyFont="1" applyFill="1" applyBorder="1" applyAlignment="1">
      <alignment vertical="center" wrapText="1"/>
    </xf>
    <xf numFmtId="164" fontId="36" fillId="2" borderId="5" xfId="2" applyFont="1" applyFill="1" applyBorder="1" applyAlignment="1">
      <alignment vertical="center" wrapText="1"/>
    </xf>
    <xf numFmtId="4" fontId="33" fillId="2" borderId="4" xfId="1" applyNumberFormat="1" applyFont="1" applyFill="1" applyBorder="1" applyAlignment="1">
      <alignment horizontal="center" vertical="center"/>
    </xf>
    <xf numFmtId="0" fontId="28" fillId="2" borderId="5" xfId="5" quotePrefix="1" applyFont="1" applyFill="1" applyBorder="1" applyAlignment="1">
      <alignment horizontal="left" vertical="center" wrapText="1"/>
    </xf>
    <xf numFmtId="164" fontId="20" fillId="2" borderId="5" xfId="4" applyFont="1" applyFill="1" applyBorder="1" applyAlignment="1">
      <alignment vertical="center" wrapText="1"/>
    </xf>
    <xf numFmtId="164" fontId="20" fillId="2" borderId="5" xfId="2" applyFont="1" applyFill="1" applyBorder="1" applyAlignment="1">
      <alignment vertical="center" wrapText="1"/>
    </xf>
    <xf numFmtId="164" fontId="31" fillId="2" borderId="5" xfId="4" quotePrefix="1" applyFont="1" applyFill="1" applyBorder="1" applyAlignment="1">
      <alignment vertical="center" wrapText="1"/>
    </xf>
    <xf numFmtId="165" fontId="31" fillId="2" borderId="5" xfId="4" quotePrefix="1" applyNumberFormat="1" applyFont="1" applyFill="1" applyBorder="1" applyAlignment="1">
      <alignment vertical="center" wrapText="1"/>
    </xf>
    <xf numFmtId="4" fontId="14" fillId="2" borderId="4" xfId="1" applyNumberFormat="1" applyFont="1" applyFill="1" applyBorder="1" applyAlignment="1">
      <alignment horizontal="center" vertical="center"/>
    </xf>
    <xf numFmtId="164" fontId="28" fillId="2" borderId="5" xfId="2" applyFont="1" applyFill="1" applyBorder="1" applyAlignment="1" applyProtection="1">
      <alignment vertical="center" wrapText="1"/>
    </xf>
    <xf numFmtId="164" fontId="12" fillId="2" borderId="5" xfId="4" applyFont="1" applyFill="1" applyBorder="1" applyAlignment="1">
      <alignment vertical="center"/>
    </xf>
    <xf numFmtId="164" fontId="12" fillId="2" borderId="5" xfId="2" applyFont="1" applyFill="1" applyBorder="1" applyAlignment="1">
      <alignment vertical="center"/>
    </xf>
    <xf numFmtId="4" fontId="14" fillId="2" borderId="8" xfId="1" applyNumberFormat="1" applyFont="1" applyFill="1" applyBorder="1" applyAlignment="1">
      <alignment horizontal="center" vertical="center"/>
    </xf>
    <xf numFmtId="164" fontId="20" fillId="2" borderId="5" xfId="2" applyFont="1" applyFill="1" applyBorder="1" applyAlignment="1">
      <alignment vertical="center"/>
    </xf>
    <xf numFmtId="164" fontId="21" fillId="2" borderId="5" xfId="4" applyFont="1" applyFill="1" applyBorder="1" applyAlignment="1">
      <alignment vertical="center" wrapText="1"/>
    </xf>
    <xf numFmtId="164" fontId="32" fillId="2" borderId="5" xfId="2" applyFont="1" applyFill="1" applyBorder="1" applyAlignment="1">
      <alignment horizontal="center" vertical="center" wrapText="1"/>
    </xf>
    <xf numFmtId="0" fontId="41" fillId="2" borderId="5" xfId="1" applyFont="1" applyFill="1" applyBorder="1" applyAlignment="1">
      <alignment horizontal="center" vertical="center" wrapText="1"/>
    </xf>
    <xf numFmtId="164" fontId="42" fillId="2" borderId="5" xfId="2" applyFont="1" applyFill="1" applyBorder="1" applyAlignment="1">
      <alignment horizontal="center" vertical="center" wrapText="1"/>
    </xf>
    <xf numFmtId="164" fontId="40" fillId="2" borderId="5" xfId="4" applyFont="1" applyFill="1" applyBorder="1" applyAlignment="1">
      <alignment horizontal="center" vertical="center" wrapText="1"/>
    </xf>
    <xf numFmtId="0" fontId="35" fillId="2" borderId="5" xfId="1" applyFont="1" applyFill="1" applyBorder="1" applyAlignment="1">
      <alignment horizontal="center" vertical="center"/>
    </xf>
    <xf numFmtId="164" fontId="36" fillId="2" borderId="5" xfId="2" applyFont="1" applyFill="1" applyBorder="1" applyAlignment="1">
      <alignment vertical="center"/>
    </xf>
    <xf numFmtId="164" fontId="13" fillId="2" borderId="5" xfId="2" applyFont="1" applyFill="1" applyBorder="1" applyAlignment="1">
      <alignment vertical="center"/>
    </xf>
    <xf numFmtId="0" fontId="19" fillId="2" borderId="5" xfId="1" applyFont="1" applyFill="1" applyBorder="1" applyAlignment="1">
      <alignment horizontal="center" vertical="center"/>
    </xf>
    <xf numFmtId="164" fontId="32" fillId="2" borderId="5" xfId="4" applyFont="1" applyFill="1" applyBorder="1" applyAlignment="1">
      <alignment vertical="center" wrapText="1"/>
    </xf>
    <xf numFmtId="164" fontId="37" fillId="2" borderId="5" xfId="4" applyFont="1" applyFill="1" applyBorder="1" applyAlignment="1">
      <alignment vertical="center" wrapText="1"/>
    </xf>
    <xf numFmtId="164" fontId="11" fillId="2" borderId="5" xfId="3" applyFont="1" applyFill="1" applyBorder="1" applyAlignment="1" applyProtection="1">
      <alignment horizontal="center" vertical="center" wrapText="1"/>
    </xf>
    <xf numFmtId="0" fontId="19" fillId="2" borderId="12" xfId="1" applyFont="1" applyFill="1" applyBorder="1" applyAlignment="1">
      <alignment horizontal="center" vertical="center"/>
    </xf>
    <xf numFmtId="0" fontId="41" fillId="2" borderId="13" xfId="1" applyFont="1" applyFill="1" applyBorder="1" applyAlignment="1">
      <alignment horizontal="center" vertical="center" wrapText="1"/>
    </xf>
    <xf numFmtId="0" fontId="41" fillId="2" borderId="3" xfId="1" applyFont="1" applyFill="1" applyBorder="1" applyAlignment="1">
      <alignment horizontal="center" vertical="center" wrapText="1"/>
    </xf>
    <xf numFmtId="0" fontId="41" fillId="2" borderId="3" xfId="2" applyNumberFormat="1" applyFont="1" applyFill="1" applyBorder="1" applyAlignment="1">
      <alignment horizontal="center" vertical="center" wrapText="1"/>
    </xf>
    <xf numFmtId="0" fontId="41" fillId="2" borderId="3" xfId="2" applyNumberFormat="1" applyFont="1" applyFill="1" applyBorder="1" applyAlignment="1">
      <alignment horizontal="center" wrapText="1"/>
    </xf>
    <xf numFmtId="49" fontId="41" fillId="2" borderId="3" xfId="4" applyNumberFormat="1" applyFont="1" applyFill="1" applyBorder="1" applyAlignment="1">
      <alignment horizontal="center" vertical="center" wrapText="1"/>
    </xf>
    <xf numFmtId="0" fontId="39" fillId="2" borderId="8" xfId="2" applyNumberFormat="1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vertical="center"/>
    </xf>
    <xf numFmtId="164" fontId="36" fillId="2" borderId="2" xfId="2" applyFont="1" applyFill="1" applyBorder="1" applyAlignment="1">
      <alignment vertical="center"/>
    </xf>
    <xf numFmtId="164" fontId="11" fillId="2" borderId="2" xfId="2" applyFont="1" applyFill="1" applyBorder="1" applyAlignment="1" applyProtection="1">
      <alignment vertical="center" wrapText="1"/>
    </xf>
    <xf numFmtId="164" fontId="38" fillId="2" borderId="3" xfId="4" quotePrefix="1" applyFont="1" applyFill="1" applyBorder="1" applyAlignment="1">
      <alignment horizontal="center" vertical="center" wrapText="1"/>
    </xf>
    <xf numFmtId="164" fontId="36" fillId="2" borderId="3" xfId="2" applyFont="1" applyFill="1" applyBorder="1" applyAlignment="1">
      <alignment vertical="center"/>
    </xf>
    <xf numFmtId="0" fontId="35" fillId="2" borderId="2" xfId="1" applyFont="1" applyFill="1" applyBorder="1" applyAlignment="1">
      <alignment horizontal="center" vertical="center"/>
    </xf>
    <xf numFmtId="0" fontId="26" fillId="2" borderId="2" xfId="5" quotePrefix="1" applyFont="1" applyFill="1" applyBorder="1" applyAlignment="1">
      <alignment horizontal="left" vertical="center" wrapText="1"/>
    </xf>
    <xf numFmtId="164" fontId="38" fillId="2" borderId="2" xfId="4" quotePrefix="1" applyFont="1" applyFill="1" applyBorder="1" applyAlignment="1">
      <alignment horizontal="center" vertical="center" wrapText="1"/>
    </xf>
    <xf numFmtId="0" fontId="19" fillId="2" borderId="13" xfId="1" applyFont="1" applyFill="1" applyBorder="1" applyAlignment="1">
      <alignment horizontal="center" vertical="center"/>
    </xf>
    <xf numFmtId="0" fontId="19" fillId="2" borderId="3" xfId="1" applyFont="1" applyFill="1" applyBorder="1" applyAlignment="1">
      <alignment horizontal="center" vertical="center"/>
    </xf>
    <xf numFmtId="164" fontId="31" fillId="2" borderId="3" xfId="4" quotePrefix="1" applyFont="1" applyFill="1" applyBorder="1" applyAlignment="1">
      <alignment horizontal="center" vertical="center" wrapText="1"/>
    </xf>
    <xf numFmtId="164" fontId="20" fillId="2" borderId="3" xfId="4" applyFont="1" applyFill="1" applyBorder="1" applyAlignment="1">
      <alignment vertical="center" wrapText="1"/>
    </xf>
    <xf numFmtId="164" fontId="20" fillId="2" borderId="3" xfId="2" applyFont="1" applyFill="1" applyBorder="1" applyAlignment="1">
      <alignment vertical="center" wrapText="1"/>
    </xf>
    <xf numFmtId="0" fontId="9" fillId="2" borderId="2" xfId="1" applyFont="1" applyFill="1" applyBorder="1" applyAlignment="1">
      <alignment horizontal="center" vertical="center"/>
    </xf>
    <xf numFmtId="0" fontId="28" fillId="2" borderId="2" xfId="5" quotePrefix="1" applyFont="1" applyFill="1" applyBorder="1" applyAlignment="1">
      <alignment horizontal="left" vertical="center" wrapText="1"/>
    </xf>
    <xf numFmtId="164" fontId="31" fillId="2" borderId="2" xfId="4" quotePrefix="1" applyFont="1" applyFill="1" applyBorder="1" applyAlignment="1">
      <alignment vertical="center" wrapText="1"/>
    </xf>
    <xf numFmtId="165" fontId="31" fillId="2" borderId="2" xfId="4" quotePrefix="1" applyNumberFormat="1" applyFont="1" applyFill="1" applyBorder="1" applyAlignment="1">
      <alignment vertical="center" wrapText="1"/>
    </xf>
    <xf numFmtId="164" fontId="31" fillId="2" borderId="3" xfId="4" quotePrefix="1" applyFont="1" applyFill="1" applyBorder="1" applyAlignment="1">
      <alignment vertical="center" wrapText="1"/>
    </xf>
    <xf numFmtId="165" fontId="31" fillId="2" borderId="3" xfId="4" quotePrefix="1" applyNumberFormat="1" applyFont="1" applyFill="1" applyBorder="1" applyAlignment="1">
      <alignment vertical="center" wrapText="1"/>
    </xf>
    <xf numFmtId="0" fontId="19" fillId="2" borderId="14" xfId="1" applyFont="1" applyFill="1" applyBorder="1" applyAlignment="1">
      <alignment horizontal="center" vertical="center"/>
    </xf>
    <xf numFmtId="164" fontId="28" fillId="2" borderId="2" xfId="2" applyFont="1" applyFill="1" applyBorder="1" applyAlignment="1" applyProtection="1">
      <alignment vertical="center" wrapText="1"/>
    </xf>
    <xf numFmtId="0" fontId="26" fillId="2" borderId="3" xfId="5" quotePrefix="1" applyFont="1" applyFill="1" applyBorder="1" applyAlignment="1">
      <alignment horizontal="left" vertical="center" wrapText="1"/>
    </xf>
    <xf numFmtId="164" fontId="12" fillId="2" borderId="3" xfId="4" applyFont="1" applyFill="1" applyBorder="1" applyAlignment="1">
      <alignment vertical="center" wrapText="1"/>
    </xf>
    <xf numFmtId="164" fontId="21" fillId="2" borderId="3" xfId="4" applyFont="1" applyFill="1" applyBorder="1" applyAlignment="1">
      <alignment vertical="center" wrapText="1"/>
    </xf>
    <xf numFmtId="164" fontId="13" fillId="2" borderId="2" xfId="4" applyFont="1" applyFill="1" applyBorder="1" applyAlignment="1">
      <alignment vertical="center"/>
    </xf>
    <xf numFmtId="0" fontId="19" fillId="2" borderId="2" xfId="1" applyFont="1" applyFill="1" applyBorder="1" applyAlignment="1">
      <alignment horizontal="center" vertical="center"/>
    </xf>
    <xf numFmtId="164" fontId="26" fillId="2" borderId="2" xfId="4" quotePrefix="1" applyFont="1" applyFill="1" applyBorder="1" applyAlignment="1">
      <alignment horizontal="center" vertical="center" wrapText="1"/>
    </xf>
    <xf numFmtId="164" fontId="20" fillId="2" borderId="2" xfId="2" applyFont="1" applyFill="1" applyBorder="1" applyAlignment="1">
      <alignment vertical="center"/>
    </xf>
    <xf numFmtId="164" fontId="20" fillId="2" borderId="2" xfId="4" applyFont="1" applyFill="1" applyBorder="1" applyAlignment="1">
      <alignment vertical="center" wrapText="1"/>
    </xf>
    <xf numFmtId="164" fontId="11" fillId="2" borderId="2" xfId="3" applyFont="1" applyFill="1" applyBorder="1" applyAlignment="1" applyProtection="1">
      <alignment horizontal="center" vertical="center" wrapText="1"/>
    </xf>
    <xf numFmtId="164" fontId="11" fillId="2" borderId="3" xfId="3" applyFont="1" applyFill="1" applyBorder="1" applyAlignment="1" applyProtection="1">
      <alignment horizontal="center" vertical="center" wrapText="1"/>
    </xf>
    <xf numFmtId="164" fontId="20" fillId="2" borderId="3" xfId="2" applyFont="1" applyFill="1" applyBorder="1" applyAlignment="1">
      <alignment vertical="center"/>
    </xf>
    <xf numFmtId="164" fontId="23" fillId="2" borderId="1" xfId="2" applyFont="1" applyFill="1" applyBorder="1" applyAlignment="1">
      <alignment horizontal="center" vertical="center"/>
    </xf>
    <xf numFmtId="4" fontId="24" fillId="2" borderId="6" xfId="1" applyNumberFormat="1" applyFont="1" applyFill="1" applyBorder="1" applyAlignment="1">
      <alignment horizontal="center" vertical="center"/>
    </xf>
    <xf numFmtId="164" fontId="29" fillId="2" borderId="1" xfId="2" applyFont="1" applyFill="1" applyBorder="1" applyAlignment="1">
      <alignment horizontal="center" vertical="center"/>
    </xf>
    <xf numFmtId="0" fontId="36" fillId="2" borderId="14" xfId="1" applyFont="1" applyFill="1" applyBorder="1" applyAlignment="1">
      <alignment horizontal="center" vertical="center"/>
    </xf>
    <xf numFmtId="0" fontId="43" fillId="2" borderId="0" xfId="0" applyFont="1" applyFill="1"/>
    <xf numFmtId="0" fontId="36" fillId="2" borderId="12" xfId="1" applyFont="1" applyFill="1" applyBorder="1" applyAlignment="1">
      <alignment horizontal="center" vertical="center"/>
    </xf>
    <xf numFmtId="0" fontId="36" fillId="2" borderId="5" xfId="1" applyFont="1" applyFill="1" applyBorder="1" applyAlignment="1">
      <alignment horizontal="center" vertical="center"/>
    </xf>
    <xf numFmtId="0" fontId="31" fillId="2" borderId="5" xfId="5" quotePrefix="1" applyFont="1" applyFill="1" applyBorder="1" applyAlignment="1">
      <alignment horizontal="left" vertical="center" wrapText="1"/>
    </xf>
    <xf numFmtId="0" fontId="31" fillId="0" borderId="5" xfId="0" applyFont="1" applyBorder="1" applyAlignment="1">
      <alignment wrapText="1"/>
    </xf>
    <xf numFmtId="0" fontId="20" fillId="2" borderId="13" xfId="1" applyFont="1" applyFill="1" applyBorder="1" applyAlignment="1">
      <alignment horizontal="center" vertical="center"/>
    </xf>
    <xf numFmtId="0" fontId="38" fillId="2" borderId="3" xfId="5" quotePrefix="1" applyFont="1" applyFill="1" applyBorder="1" applyAlignment="1">
      <alignment horizontal="left" vertical="center" wrapText="1"/>
    </xf>
    <xf numFmtId="0" fontId="44" fillId="2" borderId="0" xfId="0" applyFont="1" applyFill="1"/>
    <xf numFmtId="0" fontId="12" fillId="2" borderId="14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0" borderId="16" xfId="0" applyFont="1" applyBorder="1" applyAlignment="1">
      <alignment horizontal="justify" vertical="center" wrapText="1"/>
    </xf>
    <xf numFmtId="0" fontId="12" fillId="2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wrapText="1"/>
    </xf>
    <xf numFmtId="164" fontId="11" fillId="2" borderId="5" xfId="4" applyFont="1" applyFill="1" applyBorder="1" applyAlignment="1">
      <alignment wrapText="1"/>
    </xf>
    <xf numFmtId="0" fontId="32" fillId="2" borderId="12" xfId="1" applyFont="1" applyFill="1" applyBorder="1" applyAlignment="1">
      <alignment horizontal="center" vertical="center"/>
    </xf>
    <xf numFmtId="0" fontId="38" fillId="2" borderId="5" xfId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wrapText="1"/>
    </xf>
    <xf numFmtId="0" fontId="32" fillId="2" borderId="14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38" fillId="2" borderId="2" xfId="5" quotePrefix="1" applyFont="1" applyFill="1" applyBorder="1" applyAlignment="1">
      <alignment horizontal="left" vertical="center" wrapText="1"/>
    </xf>
    <xf numFmtId="0" fontId="12" fillId="2" borderId="5" xfId="1" applyFont="1" applyFill="1" applyBorder="1" applyAlignment="1">
      <alignment horizontal="center" vertical="center"/>
    </xf>
    <xf numFmtId="0" fontId="38" fillId="2" borderId="5" xfId="5" quotePrefix="1" applyFont="1" applyFill="1" applyBorder="1" applyAlignment="1">
      <alignment horizontal="left" vertical="center" wrapText="1"/>
    </xf>
    <xf numFmtId="0" fontId="12" fillId="2" borderId="13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/>
    </xf>
    <xf numFmtId="0" fontId="5" fillId="3" borderId="15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vertical="center" wrapText="1"/>
    </xf>
    <xf numFmtId="164" fontId="6" fillId="3" borderId="1" xfId="2" applyFont="1" applyFill="1" applyBorder="1" applyAlignment="1">
      <alignment horizontal="center" vertical="center"/>
    </xf>
    <xf numFmtId="164" fontId="6" fillId="3" borderId="1" xfId="2" applyFont="1" applyFill="1" applyBorder="1" applyAlignment="1">
      <alignment vertical="center"/>
    </xf>
    <xf numFmtId="164" fontId="7" fillId="3" borderId="1" xfId="2" applyFont="1" applyFill="1" applyBorder="1" applyAlignment="1">
      <alignment vertical="center"/>
    </xf>
    <xf numFmtId="164" fontId="8" fillId="3" borderId="6" xfId="2" applyFont="1" applyFill="1" applyBorder="1" applyAlignment="1">
      <alignment vertical="center"/>
    </xf>
    <xf numFmtId="0" fontId="15" fillId="3" borderId="15" xfId="1" applyFont="1" applyFill="1" applyBorder="1" applyAlignment="1">
      <alignment horizontal="center" vertical="center"/>
    </xf>
    <xf numFmtId="0" fontId="15" fillId="3" borderId="1" xfId="1" applyFont="1" applyFill="1" applyBorder="1" applyAlignment="1">
      <alignment horizontal="center" vertical="center"/>
    </xf>
    <xf numFmtId="0" fontId="15" fillId="3" borderId="1" xfId="1" applyFont="1" applyFill="1" applyBorder="1" applyAlignment="1">
      <alignment vertical="center" wrapText="1"/>
    </xf>
    <xf numFmtId="4" fontId="18" fillId="3" borderId="6" xfId="1" applyNumberFormat="1" applyFont="1" applyFill="1" applyBorder="1" applyAlignment="1">
      <alignment horizontal="center" vertical="center"/>
    </xf>
    <xf numFmtId="164" fontId="16" fillId="3" borderId="1" xfId="2" applyFont="1" applyFill="1" applyBorder="1" applyAlignment="1">
      <alignment horizontal="center" vertical="center"/>
    </xf>
    <xf numFmtId="164" fontId="17" fillId="3" borderId="1" xfId="2" applyFont="1" applyFill="1" applyBorder="1" applyAlignment="1">
      <alignment horizontal="center" vertical="center"/>
    </xf>
    <xf numFmtId="164" fontId="18" fillId="3" borderId="6" xfId="2" applyFont="1" applyFill="1" applyBorder="1" applyAlignment="1">
      <alignment horizontal="center" vertical="center"/>
    </xf>
    <xf numFmtId="0" fontId="36" fillId="2" borderId="13" xfId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vertical="center" wrapText="1"/>
    </xf>
    <xf numFmtId="164" fontId="6" fillId="3" borderId="17" xfId="2" applyFont="1" applyFill="1" applyBorder="1" applyAlignment="1">
      <alignment horizontal="center" vertical="center"/>
    </xf>
    <xf numFmtId="164" fontId="6" fillId="3" borderId="17" xfId="2" applyFont="1" applyFill="1" applyBorder="1" applyAlignment="1">
      <alignment vertical="center"/>
    </xf>
    <xf numFmtId="4" fontId="8" fillId="3" borderId="18" xfId="1" applyNumberFormat="1" applyFont="1" applyFill="1" applyBorder="1" applyAlignment="1">
      <alignment horizontal="center" vertical="center"/>
    </xf>
    <xf numFmtId="0" fontId="15" fillId="3" borderId="19" xfId="1" applyFont="1" applyFill="1" applyBorder="1" applyAlignment="1">
      <alignment horizontal="center" vertical="center"/>
    </xf>
    <xf numFmtId="0" fontId="15" fillId="3" borderId="19" xfId="1" applyFont="1" applyFill="1" applyBorder="1" applyAlignment="1">
      <alignment vertical="center" wrapText="1"/>
    </xf>
    <xf numFmtId="164" fontId="6" fillId="3" borderId="19" xfId="2" applyFont="1" applyFill="1" applyBorder="1" applyAlignment="1">
      <alignment horizontal="center" vertical="center"/>
    </xf>
    <xf numFmtId="164" fontId="6" fillId="3" borderId="19" xfId="2" applyFont="1" applyFill="1" applyBorder="1" applyAlignment="1">
      <alignment vertical="center"/>
    </xf>
    <xf numFmtId="164" fontId="16" fillId="3" borderId="19" xfId="2" applyFont="1" applyFill="1" applyBorder="1" applyAlignment="1">
      <alignment vertical="center"/>
    </xf>
    <xf numFmtId="164" fontId="17" fillId="3" borderId="19" xfId="4" applyFont="1" applyFill="1" applyBorder="1" applyAlignment="1">
      <alignment vertical="center"/>
    </xf>
    <xf numFmtId="4" fontId="18" fillId="3" borderId="20" xfId="1" applyNumberFormat="1" applyFont="1" applyFill="1" applyBorder="1" applyAlignment="1">
      <alignment horizontal="center" vertical="center"/>
    </xf>
    <xf numFmtId="4" fontId="33" fillId="2" borderId="5" xfId="1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justify" vertical="center"/>
    </xf>
    <xf numFmtId="0" fontId="20" fillId="2" borderId="5" xfId="1" applyFont="1" applyFill="1" applyBorder="1" applyAlignment="1">
      <alignment horizontal="center" vertical="center"/>
    </xf>
    <xf numFmtId="164" fontId="31" fillId="2" borderId="5" xfId="4" quotePrefix="1" applyFont="1" applyFill="1" applyBorder="1" applyAlignment="1">
      <alignment horizontal="center" vertical="center" wrapText="1"/>
    </xf>
    <xf numFmtId="164" fontId="40" fillId="2" borderId="5" xfId="2" applyFont="1" applyFill="1" applyBorder="1" applyAlignment="1">
      <alignment horizontal="center" vertical="center" wrapText="1"/>
    </xf>
    <xf numFmtId="0" fontId="32" fillId="2" borderId="5" xfId="1" applyFont="1" applyFill="1" applyBorder="1" applyAlignment="1">
      <alignment horizontal="center" vertical="center" wrapText="1"/>
    </xf>
    <xf numFmtId="0" fontId="22" fillId="2" borderId="15" xfId="1" applyFont="1" applyFill="1" applyBorder="1" applyAlignment="1">
      <alignment horizontal="center" vertical="center"/>
    </xf>
    <xf numFmtId="0" fontId="22" fillId="2" borderId="1" xfId="1" applyFont="1" applyFill="1" applyBorder="1" applyAlignment="1">
      <alignment horizontal="center" vertical="center"/>
    </xf>
    <xf numFmtId="164" fontId="3" fillId="2" borderId="0" xfId="2" applyFont="1" applyFill="1" applyAlignment="1">
      <alignment horizontal="center" wrapText="1"/>
    </xf>
    <xf numFmtId="0" fontId="3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center" vertical="center" wrapText="1"/>
    </xf>
    <xf numFmtId="0" fontId="32" fillId="2" borderId="9" xfId="1" applyFont="1" applyFill="1" applyBorder="1" applyAlignment="1">
      <alignment horizontal="center" vertical="center" wrapText="1"/>
    </xf>
    <xf numFmtId="0" fontId="32" fillId="2" borderId="12" xfId="1" applyFont="1" applyFill="1" applyBorder="1" applyAlignment="1">
      <alignment horizontal="center" vertical="center" wrapText="1"/>
    </xf>
    <xf numFmtId="0" fontId="32" fillId="2" borderId="10" xfId="1" applyFont="1" applyFill="1" applyBorder="1" applyAlignment="1">
      <alignment horizontal="center" vertical="center" wrapText="1"/>
    </xf>
    <xf numFmtId="164" fontId="32" fillId="2" borderId="10" xfId="2" applyFont="1" applyFill="1" applyBorder="1" applyAlignment="1">
      <alignment horizontal="center" vertical="center" wrapText="1"/>
    </xf>
    <xf numFmtId="164" fontId="32" fillId="2" borderId="5" xfId="2" applyFont="1" applyFill="1" applyBorder="1" applyAlignment="1">
      <alignment horizontal="center" vertical="center" wrapText="1"/>
    </xf>
    <xf numFmtId="0" fontId="39" fillId="2" borderId="11" xfId="1" applyFont="1" applyFill="1" applyBorder="1" applyAlignment="1">
      <alignment horizontal="center" vertical="center" wrapText="1"/>
    </xf>
    <xf numFmtId="0" fontId="39" fillId="2" borderId="4" xfId="1" applyFont="1" applyFill="1" applyBorder="1" applyAlignment="1">
      <alignment horizontal="center" vertical="center" wrapText="1"/>
    </xf>
    <xf numFmtId="164" fontId="11" fillId="2" borderId="2" xfId="4" applyFont="1" applyFill="1" applyBorder="1" applyAlignment="1">
      <alignment vertical="center" wrapText="1"/>
    </xf>
  </cellXfs>
  <cellStyles count="8">
    <cellStyle name="Dziesiętny" xfId="4" builtinId="3"/>
    <cellStyle name="Dziesiętny 2" xfId="3" xr:uid="{00000000-0005-0000-0000-000001000000}"/>
    <cellStyle name="Dziesiętny 4" xfId="2" xr:uid="{00000000-0005-0000-0000-000002000000}"/>
    <cellStyle name="Normalny" xfId="0" builtinId="0"/>
    <cellStyle name="Normalny 2" xfId="6" xr:uid="{936B20BC-CF0C-47AC-A1F9-6613AFA391DE}"/>
    <cellStyle name="Normalny 3" xfId="1" xr:uid="{00000000-0005-0000-0000-000004000000}"/>
    <cellStyle name="S3" xfId="5" xr:uid="{6EF400CF-3BC1-4948-872F-61DE6FF4A0DD}"/>
    <cellStyle name="S8" xfId="7" xr:uid="{5C0A290C-DEFF-4289-8658-594241C1F9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tabSelected="1" topLeftCell="A4" zoomScale="90" zoomScaleNormal="90" workbookViewId="0">
      <selection activeCell="H17" sqref="H17"/>
    </sheetView>
  </sheetViews>
  <sheetFormatPr defaultRowHeight="15" customHeight="1" x14ac:dyDescent="0.25"/>
  <cols>
    <col min="1" max="1" width="5.5703125" style="3" customWidth="1"/>
    <col min="2" max="2" width="7.140625" style="3" customWidth="1"/>
    <col min="3" max="3" width="46.42578125" style="3" customWidth="1"/>
    <col min="4" max="4" width="14.42578125" style="13" customWidth="1"/>
    <col min="5" max="5" width="14.85546875" style="13" customWidth="1"/>
    <col min="6" max="6" width="14.42578125" style="14" customWidth="1"/>
    <col min="7" max="7" width="7.28515625" style="3" customWidth="1"/>
    <col min="8" max="8" width="12.85546875" style="15" customWidth="1"/>
    <col min="9" max="9" width="12.5703125" style="16" customWidth="1"/>
    <col min="10" max="10" width="8" style="3" customWidth="1"/>
    <col min="11" max="16384" width="9.140625" style="3"/>
  </cols>
  <sheetData>
    <row r="1" spans="1:10" ht="32.25" customHeight="1" x14ac:dyDescent="0.25">
      <c r="A1" s="1"/>
      <c r="B1" s="1"/>
      <c r="C1" s="1"/>
      <c r="D1" s="2"/>
      <c r="E1" s="2"/>
      <c r="F1" s="155" t="s">
        <v>63</v>
      </c>
      <c r="G1" s="155"/>
      <c r="H1" s="155"/>
      <c r="I1" s="155"/>
      <c r="J1" s="155"/>
    </row>
    <row r="2" spans="1:10" ht="15" customHeight="1" x14ac:dyDescent="0.25">
      <c r="A2" s="1"/>
      <c r="B2" s="1"/>
      <c r="C2" s="1"/>
      <c r="D2" s="2"/>
      <c r="E2" s="2"/>
      <c r="F2" s="4"/>
      <c r="G2" s="1"/>
      <c r="H2" s="156"/>
      <c r="I2" s="156"/>
      <c r="J2" s="156"/>
    </row>
    <row r="3" spans="1:10" ht="15.75" customHeight="1" x14ac:dyDescent="0.25">
      <c r="A3" s="157" t="s">
        <v>32</v>
      </c>
      <c r="B3" s="157"/>
      <c r="C3" s="157"/>
      <c r="D3" s="157"/>
      <c r="E3" s="157"/>
      <c r="F3" s="157"/>
      <c r="G3" s="157"/>
      <c r="H3" s="157"/>
      <c r="I3" s="157"/>
      <c r="J3" s="157"/>
    </row>
    <row r="4" spans="1:10" ht="16.5" customHeight="1" thickBot="1" x14ac:dyDescent="0.3">
      <c r="A4" s="157"/>
      <c r="B4" s="157"/>
      <c r="C4" s="157"/>
      <c r="D4" s="157"/>
      <c r="E4" s="157"/>
      <c r="F4" s="157"/>
      <c r="G4" s="157"/>
      <c r="H4" s="157"/>
      <c r="I4" s="157"/>
      <c r="J4" s="157"/>
    </row>
    <row r="5" spans="1:10" ht="16.5" customHeight="1" x14ac:dyDescent="0.25">
      <c r="A5" s="158" t="s">
        <v>0</v>
      </c>
      <c r="B5" s="160" t="s">
        <v>1</v>
      </c>
      <c r="C5" s="160" t="s">
        <v>2</v>
      </c>
      <c r="D5" s="161" t="s">
        <v>3</v>
      </c>
      <c r="E5" s="160" t="s">
        <v>4</v>
      </c>
      <c r="F5" s="160"/>
      <c r="G5" s="160"/>
      <c r="H5" s="160"/>
      <c r="I5" s="160"/>
      <c r="J5" s="163" t="s">
        <v>5</v>
      </c>
    </row>
    <row r="6" spans="1:10" ht="15.75" customHeight="1" x14ac:dyDescent="0.25">
      <c r="A6" s="159"/>
      <c r="B6" s="152"/>
      <c r="C6" s="152"/>
      <c r="D6" s="162"/>
      <c r="E6" s="151" t="s">
        <v>33</v>
      </c>
      <c r="F6" s="152" t="s">
        <v>6</v>
      </c>
      <c r="G6" s="152"/>
      <c r="H6" s="152"/>
      <c r="I6" s="152"/>
      <c r="J6" s="164"/>
    </row>
    <row r="7" spans="1:10" ht="49.5" customHeight="1" x14ac:dyDescent="0.25">
      <c r="A7" s="159"/>
      <c r="B7" s="152"/>
      <c r="C7" s="152"/>
      <c r="D7" s="162"/>
      <c r="E7" s="151"/>
      <c r="F7" s="41" t="s">
        <v>7</v>
      </c>
      <c r="G7" s="42" t="s">
        <v>8</v>
      </c>
      <c r="H7" s="43" t="s">
        <v>9</v>
      </c>
      <c r="I7" s="44" t="s">
        <v>10</v>
      </c>
      <c r="J7" s="164"/>
    </row>
    <row r="8" spans="1:10" ht="12" customHeight="1" thickBot="1" x14ac:dyDescent="0.3">
      <c r="A8" s="53">
        <v>1</v>
      </c>
      <c r="B8" s="54">
        <v>2</v>
      </c>
      <c r="C8" s="54">
        <v>3</v>
      </c>
      <c r="D8" s="55">
        <v>4</v>
      </c>
      <c r="E8" s="55">
        <v>5</v>
      </c>
      <c r="F8" s="56">
        <v>6</v>
      </c>
      <c r="G8" s="55">
        <v>7</v>
      </c>
      <c r="H8" s="55">
        <v>8</v>
      </c>
      <c r="I8" s="57">
        <v>9</v>
      </c>
      <c r="J8" s="58">
        <v>10</v>
      </c>
    </row>
    <row r="9" spans="1:10" ht="21.75" customHeight="1" thickBot="1" x14ac:dyDescent="0.3">
      <c r="A9" s="120" t="s">
        <v>11</v>
      </c>
      <c r="B9" s="121"/>
      <c r="C9" s="122" t="s">
        <v>12</v>
      </c>
      <c r="D9" s="123">
        <f>E9</f>
        <v>2145331</v>
      </c>
      <c r="E9" s="124">
        <f>SUM(E10:E12)</f>
        <v>2145331</v>
      </c>
      <c r="F9" s="124">
        <f>SUM(F10:F12)</f>
        <v>349517</v>
      </c>
      <c r="G9" s="124">
        <f>SUM(G10:G12)</f>
        <v>0</v>
      </c>
      <c r="H9" s="125">
        <f>SUM(H10:H12)</f>
        <v>1795814</v>
      </c>
      <c r="I9" s="124">
        <f>SUM(I10:I12)</f>
        <v>0</v>
      </c>
      <c r="J9" s="126">
        <v>0</v>
      </c>
    </row>
    <row r="10" spans="1:10" s="102" customFormat="1" ht="23.25" customHeight="1" x14ac:dyDescent="0.2">
      <c r="A10" s="103"/>
      <c r="B10" s="104" t="s">
        <v>38</v>
      </c>
      <c r="C10" s="105" t="s">
        <v>56</v>
      </c>
      <c r="D10" s="165">
        <v>20000</v>
      </c>
      <c r="E10" s="60">
        <f t="shared" ref="E10:E55" si="0">F10+G10+H10+I10</f>
        <v>20000</v>
      </c>
      <c r="F10" s="61">
        <v>20000</v>
      </c>
      <c r="G10" s="5"/>
      <c r="H10" s="5"/>
      <c r="I10" s="6"/>
      <c r="J10" s="19" t="s">
        <v>13</v>
      </c>
    </row>
    <row r="11" spans="1:10" s="102" customFormat="1" ht="14.25" customHeight="1" x14ac:dyDescent="0.2">
      <c r="A11" s="106"/>
      <c r="B11" s="107" t="s">
        <v>38</v>
      </c>
      <c r="C11" s="108" t="s">
        <v>23</v>
      </c>
      <c r="D11" s="109">
        <v>1925331</v>
      </c>
      <c r="E11" s="46">
        <f t="shared" si="0"/>
        <v>1925331</v>
      </c>
      <c r="F11" s="18">
        <v>129517</v>
      </c>
      <c r="G11" s="37"/>
      <c r="H11" s="47">
        <v>1795814</v>
      </c>
      <c r="I11" s="36"/>
      <c r="J11" s="34" t="s">
        <v>13</v>
      </c>
    </row>
    <row r="12" spans="1:10" s="95" customFormat="1" ht="14.25" customHeight="1" thickBot="1" x14ac:dyDescent="0.25">
      <c r="A12" s="110"/>
      <c r="B12" s="111" t="s">
        <v>38</v>
      </c>
      <c r="C12" s="112" t="s">
        <v>64</v>
      </c>
      <c r="D12" s="109">
        <v>200000</v>
      </c>
      <c r="E12" s="46">
        <f t="shared" si="0"/>
        <v>200000</v>
      </c>
      <c r="F12" s="20">
        <v>200000</v>
      </c>
      <c r="G12" s="21"/>
      <c r="H12" s="21"/>
      <c r="I12" s="22"/>
      <c r="J12" s="28" t="s">
        <v>13</v>
      </c>
    </row>
    <row r="13" spans="1:10" s="7" customFormat="1" ht="19.5" customHeight="1" thickBot="1" x14ac:dyDescent="0.3">
      <c r="A13" s="120">
        <v>600</v>
      </c>
      <c r="B13" s="135"/>
      <c r="C13" s="136" t="s">
        <v>14</v>
      </c>
      <c r="D13" s="137">
        <f>E13</f>
        <v>740720</v>
      </c>
      <c r="E13" s="138">
        <f>SUM(E14:E23)</f>
        <v>740720</v>
      </c>
      <c r="F13" s="138">
        <f t="shared" ref="F13:I13" si="1">SUM(F14:F23)</f>
        <v>640720</v>
      </c>
      <c r="G13" s="138">
        <f t="shared" si="1"/>
        <v>0</v>
      </c>
      <c r="H13" s="138">
        <f t="shared" si="1"/>
        <v>100000</v>
      </c>
      <c r="I13" s="138">
        <f t="shared" si="1"/>
        <v>0</v>
      </c>
      <c r="J13" s="139"/>
    </row>
    <row r="14" spans="1:10" s="95" customFormat="1" ht="21.75" customHeight="1" x14ac:dyDescent="0.2">
      <c r="A14" s="94"/>
      <c r="B14" s="97">
        <v>60016</v>
      </c>
      <c r="C14" s="98" t="s">
        <v>57</v>
      </c>
      <c r="D14" s="23">
        <v>70000</v>
      </c>
      <c r="E14" s="46">
        <f t="shared" si="0"/>
        <v>70000</v>
      </c>
      <c r="F14" s="20">
        <v>70000</v>
      </c>
      <c r="G14" s="22"/>
      <c r="H14" s="21"/>
      <c r="I14" s="22"/>
      <c r="J14" s="147" t="s">
        <v>13</v>
      </c>
    </row>
    <row r="15" spans="1:10" s="95" customFormat="1" ht="21.75" customHeight="1" x14ac:dyDescent="0.2">
      <c r="A15" s="96"/>
      <c r="B15" s="97">
        <v>60016</v>
      </c>
      <c r="C15" s="98" t="s">
        <v>24</v>
      </c>
      <c r="D15" s="23">
        <v>70000</v>
      </c>
      <c r="E15" s="46">
        <f t="shared" si="0"/>
        <v>70000</v>
      </c>
      <c r="F15" s="20">
        <v>70000</v>
      </c>
      <c r="G15" s="26"/>
      <c r="H15" s="27"/>
      <c r="I15" s="26"/>
      <c r="J15" s="147" t="s">
        <v>13</v>
      </c>
    </row>
    <row r="16" spans="1:10" s="95" customFormat="1" ht="21.75" customHeight="1" x14ac:dyDescent="0.2">
      <c r="A16" s="96"/>
      <c r="B16" s="97">
        <v>60016</v>
      </c>
      <c r="C16" s="98" t="s">
        <v>25</v>
      </c>
      <c r="D16" s="23">
        <v>70000</v>
      </c>
      <c r="E16" s="46">
        <f t="shared" si="0"/>
        <v>70000</v>
      </c>
      <c r="F16" s="20">
        <v>70000</v>
      </c>
      <c r="G16" s="26"/>
      <c r="H16" s="27"/>
      <c r="I16" s="26"/>
      <c r="J16" s="147" t="s">
        <v>13</v>
      </c>
    </row>
    <row r="17" spans="1:10" s="95" customFormat="1" ht="24" x14ac:dyDescent="0.2">
      <c r="A17" s="96"/>
      <c r="B17" s="97">
        <v>60016</v>
      </c>
      <c r="C17" s="99" t="s">
        <v>41</v>
      </c>
      <c r="D17" s="23">
        <v>70000</v>
      </c>
      <c r="E17" s="46">
        <f t="shared" si="0"/>
        <v>70000</v>
      </c>
      <c r="F17" s="20">
        <v>70000</v>
      </c>
      <c r="G17" s="26"/>
      <c r="H17" s="27"/>
      <c r="I17" s="26"/>
      <c r="J17" s="147" t="s">
        <v>13</v>
      </c>
    </row>
    <row r="18" spans="1:10" s="95" customFormat="1" ht="21.75" customHeight="1" x14ac:dyDescent="0.2">
      <c r="A18" s="96"/>
      <c r="B18" s="97">
        <v>60016</v>
      </c>
      <c r="C18" s="99" t="s">
        <v>40</v>
      </c>
      <c r="D18" s="23">
        <v>70000</v>
      </c>
      <c r="E18" s="46">
        <f t="shared" si="0"/>
        <v>70000</v>
      </c>
      <c r="F18" s="20">
        <v>70000</v>
      </c>
      <c r="G18" s="26"/>
      <c r="H18" s="27"/>
      <c r="I18" s="26"/>
      <c r="J18" s="147" t="s">
        <v>13</v>
      </c>
    </row>
    <row r="19" spans="1:10" s="95" customFormat="1" ht="21.75" customHeight="1" x14ac:dyDescent="0.2">
      <c r="A19" s="96"/>
      <c r="B19" s="97">
        <v>60016</v>
      </c>
      <c r="C19" s="99" t="s">
        <v>39</v>
      </c>
      <c r="D19" s="23">
        <v>220000</v>
      </c>
      <c r="E19" s="46">
        <f t="shared" si="0"/>
        <v>220000</v>
      </c>
      <c r="F19" s="20">
        <v>120000</v>
      </c>
      <c r="G19" s="26"/>
      <c r="H19" s="27">
        <v>100000</v>
      </c>
      <c r="I19" s="26"/>
      <c r="J19" s="147" t="s">
        <v>13</v>
      </c>
    </row>
    <row r="20" spans="1:10" s="95" customFormat="1" ht="30" customHeight="1" x14ac:dyDescent="0.2">
      <c r="A20" s="134"/>
      <c r="B20" s="97">
        <v>60016</v>
      </c>
      <c r="C20" s="148" t="s">
        <v>58</v>
      </c>
      <c r="D20" s="23">
        <v>15000</v>
      </c>
      <c r="E20" s="46">
        <v>15000</v>
      </c>
      <c r="F20" s="20">
        <v>15000</v>
      </c>
      <c r="G20" s="26"/>
      <c r="H20" s="27"/>
      <c r="I20" s="26"/>
      <c r="J20" s="147" t="s">
        <v>13</v>
      </c>
    </row>
    <row r="21" spans="1:10" s="95" customFormat="1" ht="42.75" customHeight="1" x14ac:dyDescent="0.2">
      <c r="A21" s="134"/>
      <c r="B21" s="97">
        <v>60016</v>
      </c>
      <c r="C21" s="148" t="s">
        <v>59</v>
      </c>
      <c r="D21" s="23">
        <v>60720</v>
      </c>
      <c r="E21" s="46">
        <v>60720</v>
      </c>
      <c r="F21" s="20">
        <v>60720</v>
      </c>
      <c r="G21" s="26"/>
      <c r="H21" s="27"/>
      <c r="I21" s="26"/>
      <c r="J21" s="147" t="s">
        <v>13</v>
      </c>
    </row>
    <row r="22" spans="1:10" s="95" customFormat="1" ht="43.5" customHeight="1" x14ac:dyDescent="0.2">
      <c r="A22" s="134"/>
      <c r="B22" s="97">
        <v>60016</v>
      </c>
      <c r="C22" s="148" t="s">
        <v>60</v>
      </c>
      <c r="D22" s="23">
        <v>45000</v>
      </c>
      <c r="E22" s="46">
        <v>45000</v>
      </c>
      <c r="F22" s="20">
        <v>45000</v>
      </c>
      <c r="G22" s="26"/>
      <c r="H22" s="27"/>
      <c r="I22" s="26"/>
      <c r="J22" s="147" t="s">
        <v>13</v>
      </c>
    </row>
    <row r="23" spans="1:10" s="102" customFormat="1" ht="36" customHeight="1" thickBot="1" x14ac:dyDescent="0.25">
      <c r="A23" s="100"/>
      <c r="B23" s="149">
        <v>60016</v>
      </c>
      <c r="C23" s="117" t="s">
        <v>26</v>
      </c>
      <c r="D23" s="150">
        <v>50000</v>
      </c>
      <c r="E23" s="46">
        <f t="shared" si="0"/>
        <v>50000</v>
      </c>
      <c r="F23" s="18">
        <v>50000</v>
      </c>
      <c r="G23" s="30"/>
      <c r="H23" s="31"/>
      <c r="I23" s="30"/>
      <c r="J23" s="147" t="s">
        <v>13</v>
      </c>
    </row>
    <row r="24" spans="1:10" ht="18" customHeight="1" thickBot="1" x14ac:dyDescent="0.3">
      <c r="A24" s="127">
        <v>700</v>
      </c>
      <c r="B24" s="140"/>
      <c r="C24" s="141" t="s">
        <v>15</v>
      </c>
      <c r="D24" s="142">
        <f>E24</f>
        <v>555750</v>
      </c>
      <c r="E24" s="143">
        <f t="shared" si="0"/>
        <v>555750</v>
      </c>
      <c r="F24" s="144">
        <f>SUM(F25:F41)</f>
        <v>555750</v>
      </c>
      <c r="G24" s="144">
        <v>0</v>
      </c>
      <c r="H24" s="144">
        <v>0</v>
      </c>
      <c r="I24" s="145">
        <f>SUM(I25:I41)</f>
        <v>0</v>
      </c>
      <c r="J24" s="146"/>
    </row>
    <row r="25" spans="1:10" s="102" customFormat="1" ht="15.75" customHeight="1" x14ac:dyDescent="0.2">
      <c r="A25" s="113"/>
      <c r="B25" s="114">
        <v>70007</v>
      </c>
      <c r="C25" s="115" t="s">
        <v>34</v>
      </c>
      <c r="D25" s="66">
        <v>11000</v>
      </c>
      <c r="E25" s="60">
        <f t="shared" si="0"/>
        <v>11000</v>
      </c>
      <c r="F25" s="74">
        <v>11000</v>
      </c>
      <c r="G25" s="75"/>
      <c r="H25" s="75"/>
      <c r="I25" s="75"/>
      <c r="J25" s="19" t="s">
        <v>13</v>
      </c>
    </row>
    <row r="26" spans="1:10" s="102" customFormat="1" ht="15.75" customHeight="1" x14ac:dyDescent="0.2">
      <c r="A26" s="110"/>
      <c r="B26" s="116">
        <v>70007</v>
      </c>
      <c r="C26" s="117" t="s">
        <v>35</v>
      </c>
      <c r="D26" s="23">
        <v>11000</v>
      </c>
      <c r="E26" s="46">
        <f t="shared" si="0"/>
        <v>11000</v>
      </c>
      <c r="F26" s="32">
        <v>11000</v>
      </c>
      <c r="G26" s="33"/>
      <c r="H26" s="33"/>
      <c r="I26" s="33"/>
      <c r="J26" s="34" t="s">
        <v>13</v>
      </c>
    </row>
    <row r="27" spans="1:10" s="102" customFormat="1" ht="15.75" customHeight="1" x14ac:dyDescent="0.2">
      <c r="A27" s="110"/>
      <c r="B27" s="116">
        <v>70007</v>
      </c>
      <c r="C27" s="117" t="s">
        <v>36</v>
      </c>
      <c r="D27" s="23">
        <v>11000</v>
      </c>
      <c r="E27" s="46">
        <f t="shared" si="0"/>
        <v>11000</v>
      </c>
      <c r="F27" s="32">
        <v>11000</v>
      </c>
      <c r="G27" s="33"/>
      <c r="H27" s="33"/>
      <c r="I27" s="33"/>
      <c r="J27" s="34" t="s">
        <v>13</v>
      </c>
    </row>
    <row r="28" spans="1:10" s="102" customFormat="1" ht="18.75" customHeight="1" x14ac:dyDescent="0.2">
      <c r="A28" s="110"/>
      <c r="B28" s="116">
        <v>70007</v>
      </c>
      <c r="C28" s="117" t="s">
        <v>42</v>
      </c>
      <c r="D28" s="23">
        <v>11000</v>
      </c>
      <c r="E28" s="46">
        <f t="shared" si="0"/>
        <v>11000</v>
      </c>
      <c r="F28" s="32">
        <v>11000</v>
      </c>
      <c r="G28" s="33"/>
      <c r="H28" s="33"/>
      <c r="I28" s="33"/>
      <c r="J28" s="34" t="s">
        <v>13</v>
      </c>
    </row>
    <row r="29" spans="1:10" s="102" customFormat="1" ht="22.5" customHeight="1" x14ac:dyDescent="0.2">
      <c r="A29" s="110"/>
      <c r="B29" s="116">
        <v>70007</v>
      </c>
      <c r="C29" s="117" t="s">
        <v>43</v>
      </c>
      <c r="D29" s="23">
        <v>11000</v>
      </c>
      <c r="E29" s="46">
        <f t="shared" si="0"/>
        <v>11000</v>
      </c>
      <c r="F29" s="32">
        <v>11000</v>
      </c>
      <c r="G29" s="33"/>
      <c r="H29" s="33"/>
      <c r="I29" s="33"/>
      <c r="J29" s="34" t="s">
        <v>13</v>
      </c>
    </row>
    <row r="30" spans="1:10" s="102" customFormat="1" ht="33" customHeight="1" x14ac:dyDescent="0.2">
      <c r="A30" s="110"/>
      <c r="B30" s="116">
        <v>70007</v>
      </c>
      <c r="C30" s="117" t="s">
        <v>44</v>
      </c>
      <c r="D30" s="23">
        <v>11000</v>
      </c>
      <c r="E30" s="46">
        <f t="shared" si="0"/>
        <v>11000</v>
      </c>
      <c r="F30" s="32">
        <v>11000</v>
      </c>
      <c r="G30" s="33"/>
      <c r="H30" s="33"/>
      <c r="I30" s="33"/>
      <c r="J30" s="34" t="s">
        <v>13</v>
      </c>
    </row>
    <row r="31" spans="1:10" s="102" customFormat="1" ht="22.5" customHeight="1" x14ac:dyDescent="0.2">
      <c r="A31" s="110"/>
      <c r="B31" s="116">
        <v>70007</v>
      </c>
      <c r="C31" s="117" t="s">
        <v>45</v>
      </c>
      <c r="D31" s="23">
        <v>25000</v>
      </c>
      <c r="E31" s="46">
        <f t="shared" si="0"/>
        <v>25000</v>
      </c>
      <c r="F31" s="32">
        <v>25000</v>
      </c>
      <c r="G31" s="33"/>
      <c r="H31" s="33"/>
      <c r="I31" s="33"/>
      <c r="J31" s="34" t="s">
        <v>13</v>
      </c>
    </row>
    <row r="32" spans="1:10" s="102" customFormat="1" ht="20.25" customHeight="1" x14ac:dyDescent="0.2">
      <c r="A32" s="110"/>
      <c r="B32" s="116">
        <v>70007</v>
      </c>
      <c r="C32" s="117" t="s">
        <v>46</v>
      </c>
      <c r="D32" s="23">
        <v>11000</v>
      </c>
      <c r="E32" s="46">
        <f t="shared" si="0"/>
        <v>11000</v>
      </c>
      <c r="F32" s="32">
        <v>11000</v>
      </c>
      <c r="G32" s="33"/>
      <c r="H32" s="33"/>
      <c r="I32" s="33"/>
      <c r="J32" s="34" t="s">
        <v>13</v>
      </c>
    </row>
    <row r="33" spans="1:10" s="102" customFormat="1" ht="20.25" customHeight="1" x14ac:dyDescent="0.2">
      <c r="A33" s="110"/>
      <c r="B33" s="116">
        <v>70007</v>
      </c>
      <c r="C33" s="117" t="s">
        <v>47</v>
      </c>
      <c r="D33" s="23">
        <v>11000</v>
      </c>
      <c r="E33" s="46">
        <f t="shared" si="0"/>
        <v>11000</v>
      </c>
      <c r="F33" s="32">
        <v>11000</v>
      </c>
      <c r="G33" s="33"/>
      <c r="H33" s="33"/>
      <c r="I33" s="33"/>
      <c r="J33" s="34" t="s">
        <v>13</v>
      </c>
    </row>
    <row r="34" spans="1:10" s="102" customFormat="1" ht="20.25" customHeight="1" x14ac:dyDescent="0.2">
      <c r="A34" s="110"/>
      <c r="B34" s="116">
        <v>70007</v>
      </c>
      <c r="C34" s="117" t="s">
        <v>48</v>
      </c>
      <c r="D34" s="23">
        <v>90000</v>
      </c>
      <c r="E34" s="46">
        <f t="shared" si="0"/>
        <v>90000</v>
      </c>
      <c r="F34" s="32">
        <v>90000</v>
      </c>
      <c r="G34" s="33"/>
      <c r="H34" s="33"/>
      <c r="I34" s="33"/>
      <c r="J34" s="34" t="s">
        <v>13</v>
      </c>
    </row>
    <row r="35" spans="1:10" s="102" customFormat="1" ht="20.25" customHeight="1" x14ac:dyDescent="0.2">
      <c r="A35" s="110"/>
      <c r="B35" s="116">
        <v>70007</v>
      </c>
      <c r="C35" s="117" t="s">
        <v>37</v>
      </c>
      <c r="D35" s="23">
        <v>30000</v>
      </c>
      <c r="E35" s="46">
        <f t="shared" si="0"/>
        <v>30000</v>
      </c>
      <c r="F35" s="32">
        <v>30000</v>
      </c>
      <c r="G35" s="33"/>
      <c r="H35" s="33"/>
      <c r="I35" s="33"/>
      <c r="J35" s="34" t="s">
        <v>13</v>
      </c>
    </row>
    <row r="36" spans="1:10" s="102" customFormat="1" ht="33" customHeight="1" x14ac:dyDescent="0.2">
      <c r="A36" s="110"/>
      <c r="B36" s="116">
        <v>70007</v>
      </c>
      <c r="C36" s="117" t="s">
        <v>62</v>
      </c>
      <c r="D36" s="23">
        <v>92750</v>
      </c>
      <c r="E36" s="46">
        <f t="shared" si="0"/>
        <v>92750</v>
      </c>
      <c r="F36" s="32">
        <v>92750</v>
      </c>
      <c r="G36" s="33"/>
      <c r="H36" s="33"/>
      <c r="I36" s="33"/>
      <c r="J36" s="34" t="s">
        <v>13</v>
      </c>
    </row>
    <row r="37" spans="1:10" s="102" customFormat="1" ht="24.75" customHeight="1" x14ac:dyDescent="0.2">
      <c r="A37" s="106"/>
      <c r="B37" s="116">
        <v>70007</v>
      </c>
      <c r="C37" s="117" t="s">
        <v>49</v>
      </c>
      <c r="D37" s="23">
        <v>60000</v>
      </c>
      <c r="E37" s="46">
        <f t="shared" si="0"/>
        <v>60000</v>
      </c>
      <c r="F37" s="32">
        <v>60000</v>
      </c>
      <c r="G37" s="33"/>
      <c r="H37" s="33"/>
      <c r="I37" s="33"/>
      <c r="J37" s="34" t="s">
        <v>13</v>
      </c>
    </row>
    <row r="38" spans="1:10" s="102" customFormat="1" ht="21.75" customHeight="1" x14ac:dyDescent="0.2">
      <c r="A38" s="106"/>
      <c r="B38" s="116">
        <v>70007</v>
      </c>
      <c r="C38" s="117" t="s">
        <v>21</v>
      </c>
      <c r="D38" s="23">
        <v>40000</v>
      </c>
      <c r="E38" s="46">
        <f t="shared" si="0"/>
        <v>40000</v>
      </c>
      <c r="F38" s="32">
        <v>40000</v>
      </c>
      <c r="G38" s="33"/>
      <c r="H38" s="33"/>
      <c r="I38" s="32"/>
      <c r="J38" s="34" t="s">
        <v>13</v>
      </c>
    </row>
    <row r="39" spans="1:10" s="102" customFormat="1" ht="21.75" customHeight="1" x14ac:dyDescent="0.2">
      <c r="A39" s="106"/>
      <c r="B39" s="116">
        <v>70007</v>
      </c>
      <c r="C39" s="117" t="s">
        <v>27</v>
      </c>
      <c r="D39" s="23">
        <v>40000</v>
      </c>
      <c r="E39" s="46">
        <f t="shared" si="0"/>
        <v>40000</v>
      </c>
      <c r="F39" s="32">
        <v>40000</v>
      </c>
      <c r="G39" s="33"/>
      <c r="H39" s="33"/>
      <c r="I39" s="33"/>
      <c r="J39" s="34" t="s">
        <v>13</v>
      </c>
    </row>
    <row r="40" spans="1:10" s="102" customFormat="1" ht="22.5" customHeight="1" x14ac:dyDescent="0.2">
      <c r="A40" s="106"/>
      <c r="B40" s="116">
        <v>70007</v>
      </c>
      <c r="C40" s="117" t="s">
        <v>28</v>
      </c>
      <c r="D40" s="23">
        <v>40000</v>
      </c>
      <c r="E40" s="46">
        <f t="shared" si="0"/>
        <v>40000</v>
      </c>
      <c r="F40" s="32">
        <v>40000</v>
      </c>
      <c r="G40" s="33"/>
      <c r="H40" s="33"/>
      <c r="I40" s="33"/>
      <c r="J40" s="34" t="s">
        <v>13</v>
      </c>
    </row>
    <row r="41" spans="1:10" s="102" customFormat="1" ht="19.5" customHeight="1" thickBot="1" x14ac:dyDescent="0.25">
      <c r="A41" s="118"/>
      <c r="B41" s="119">
        <v>70007</v>
      </c>
      <c r="C41" s="101" t="s">
        <v>29</v>
      </c>
      <c r="D41" s="62">
        <v>50000</v>
      </c>
      <c r="E41" s="63">
        <f t="shared" si="0"/>
        <v>50000</v>
      </c>
      <c r="F41" s="76">
        <v>50000</v>
      </c>
      <c r="G41" s="77"/>
      <c r="H41" s="77"/>
      <c r="I41" s="77"/>
      <c r="J41" s="38" t="s">
        <v>13</v>
      </c>
    </row>
    <row r="42" spans="1:10" ht="23.25" customHeight="1" thickBot="1" x14ac:dyDescent="0.3">
      <c r="A42" s="127">
        <v>750</v>
      </c>
      <c r="B42" s="128"/>
      <c r="C42" s="129" t="s">
        <v>16</v>
      </c>
      <c r="D42" s="131">
        <f>E42</f>
        <v>189000</v>
      </c>
      <c r="E42" s="124">
        <f>SUM(E43:E46)</f>
        <v>189000</v>
      </c>
      <c r="F42" s="124">
        <f>SUM(F43:F46)</f>
        <v>189000</v>
      </c>
      <c r="G42" s="124">
        <f>SUM(G43:G46)</f>
        <v>0</v>
      </c>
      <c r="H42" s="124">
        <f>SUM(H43:H46)</f>
        <v>0</v>
      </c>
      <c r="I42" s="124">
        <f>SUM(I43:I46)</f>
        <v>0</v>
      </c>
      <c r="J42" s="130"/>
    </row>
    <row r="43" spans="1:10" ht="23.25" customHeight="1" x14ac:dyDescent="0.25">
      <c r="A43" s="78"/>
      <c r="B43" s="64">
        <v>75023</v>
      </c>
      <c r="C43" s="73" t="s">
        <v>50</v>
      </c>
      <c r="D43" s="66">
        <v>90000</v>
      </c>
      <c r="E43" s="60">
        <f t="shared" si="0"/>
        <v>90000</v>
      </c>
      <c r="F43" s="79">
        <v>90000</v>
      </c>
      <c r="G43" s="8"/>
      <c r="H43" s="9"/>
      <c r="I43" s="10"/>
      <c r="J43" s="25" t="s">
        <v>13</v>
      </c>
    </row>
    <row r="44" spans="1:10" ht="15" customHeight="1" x14ac:dyDescent="0.25">
      <c r="A44" s="52"/>
      <c r="B44" s="45">
        <v>70095</v>
      </c>
      <c r="C44" s="29" t="s">
        <v>30</v>
      </c>
      <c r="D44" s="23">
        <v>40000</v>
      </c>
      <c r="E44" s="46">
        <f t="shared" si="0"/>
        <v>40000</v>
      </c>
      <c r="F44" s="35">
        <v>40000</v>
      </c>
      <c r="G44" s="49"/>
      <c r="H44" s="27"/>
      <c r="I44" s="50"/>
      <c r="J44" s="28" t="s">
        <v>13</v>
      </c>
    </row>
    <row r="45" spans="1:10" ht="15" customHeight="1" x14ac:dyDescent="0.25">
      <c r="A45" s="52"/>
      <c r="B45" s="45">
        <v>75023</v>
      </c>
      <c r="C45" s="29" t="s">
        <v>51</v>
      </c>
      <c r="D45" s="23">
        <v>30000</v>
      </c>
      <c r="E45" s="46">
        <f t="shared" si="0"/>
        <v>30000</v>
      </c>
      <c r="F45" s="35">
        <v>30000</v>
      </c>
      <c r="G45" s="49"/>
      <c r="H45" s="27"/>
      <c r="I45" s="50"/>
      <c r="J45" s="34" t="s">
        <v>13</v>
      </c>
    </row>
    <row r="46" spans="1:10" ht="15.75" thickBot="1" x14ac:dyDescent="0.3">
      <c r="A46" s="67"/>
      <c r="B46" s="68">
        <v>75023</v>
      </c>
      <c r="C46" s="80" t="s">
        <v>52</v>
      </c>
      <c r="D46" s="69">
        <v>29000</v>
      </c>
      <c r="E46" s="63">
        <f t="shared" si="0"/>
        <v>29000</v>
      </c>
      <c r="F46" s="17">
        <v>29000</v>
      </c>
      <c r="G46" s="81"/>
      <c r="H46" s="71"/>
      <c r="I46" s="82"/>
      <c r="J46" s="38" t="s">
        <v>13</v>
      </c>
    </row>
    <row r="47" spans="1:10" ht="18.75" customHeight="1" thickBot="1" x14ac:dyDescent="0.3">
      <c r="A47" s="127">
        <v>801</v>
      </c>
      <c r="B47" s="128"/>
      <c r="C47" s="129" t="s">
        <v>17</v>
      </c>
      <c r="D47" s="131">
        <f>D48</f>
        <v>160000</v>
      </c>
      <c r="E47" s="131">
        <f t="shared" ref="E47:I47" si="2">E48</f>
        <v>160000</v>
      </c>
      <c r="F47" s="131">
        <f t="shared" si="2"/>
        <v>160000</v>
      </c>
      <c r="G47" s="131">
        <f t="shared" si="2"/>
        <v>0</v>
      </c>
      <c r="H47" s="131">
        <f t="shared" si="2"/>
        <v>0</v>
      </c>
      <c r="I47" s="131">
        <f t="shared" si="2"/>
        <v>0</v>
      </c>
      <c r="J47" s="130"/>
    </row>
    <row r="48" spans="1:10" ht="15" customHeight="1" thickBot="1" x14ac:dyDescent="0.3">
      <c r="A48" s="59"/>
      <c r="B48" s="72">
        <v>80101</v>
      </c>
      <c r="C48" s="65" t="s">
        <v>20</v>
      </c>
      <c r="D48" s="74">
        <v>160000</v>
      </c>
      <c r="E48" s="60">
        <f t="shared" si="0"/>
        <v>160000</v>
      </c>
      <c r="F48" s="61">
        <v>160000</v>
      </c>
      <c r="G48" s="6">
        <v>0</v>
      </c>
      <c r="H48" s="5">
        <v>0</v>
      </c>
      <c r="I48" s="83">
        <v>0</v>
      </c>
      <c r="J48" s="19" t="s">
        <v>13</v>
      </c>
    </row>
    <row r="49" spans="1:10" ht="18.75" customHeight="1" thickBot="1" x14ac:dyDescent="0.3">
      <c r="A49" s="127">
        <v>853</v>
      </c>
      <c r="B49" s="128"/>
      <c r="C49" s="129" t="s">
        <v>31</v>
      </c>
      <c r="D49" s="131">
        <f>D50</f>
        <v>142422</v>
      </c>
      <c r="E49" s="131">
        <f t="shared" ref="E49:I49" si="3">E50</f>
        <v>142422</v>
      </c>
      <c r="F49" s="131">
        <f t="shared" si="3"/>
        <v>0</v>
      </c>
      <c r="G49" s="131">
        <f t="shared" si="3"/>
        <v>0</v>
      </c>
      <c r="H49" s="131">
        <f t="shared" si="3"/>
        <v>0</v>
      </c>
      <c r="I49" s="132">
        <f t="shared" si="3"/>
        <v>142422</v>
      </c>
      <c r="J49" s="130"/>
    </row>
    <row r="50" spans="1:10" ht="27" customHeight="1" thickBot="1" x14ac:dyDescent="0.3">
      <c r="A50" s="78"/>
      <c r="B50" s="84">
        <v>85395</v>
      </c>
      <c r="C50" s="65" t="s">
        <v>61</v>
      </c>
      <c r="D50" s="85">
        <f>E50</f>
        <v>142422</v>
      </c>
      <c r="E50" s="60">
        <f t="shared" si="0"/>
        <v>142422</v>
      </c>
      <c r="F50" s="86">
        <v>0</v>
      </c>
      <c r="G50" s="87">
        <v>0</v>
      </c>
      <c r="H50" s="11">
        <v>0</v>
      </c>
      <c r="I50" s="12">
        <v>142422</v>
      </c>
      <c r="J50" s="19" t="s">
        <v>13</v>
      </c>
    </row>
    <row r="51" spans="1:10" ht="18" customHeight="1" thickBot="1" x14ac:dyDescent="0.3">
      <c r="A51" s="127">
        <v>921</v>
      </c>
      <c r="B51" s="128"/>
      <c r="C51" s="129" t="s">
        <v>18</v>
      </c>
      <c r="D51" s="124">
        <f>SUM(D52:D55)</f>
        <v>47500</v>
      </c>
      <c r="E51" s="124">
        <f>SUM(E52:E55)</f>
        <v>47500</v>
      </c>
      <c r="F51" s="124">
        <f t="shared" ref="F51:I51" si="4">SUM(F52:F55)</f>
        <v>47500</v>
      </c>
      <c r="G51" s="124">
        <f t="shared" si="4"/>
        <v>0</v>
      </c>
      <c r="H51" s="124">
        <f t="shared" si="4"/>
        <v>0</v>
      </c>
      <c r="I51" s="124">
        <f t="shared" si="4"/>
        <v>0</v>
      </c>
      <c r="J51" s="133"/>
    </row>
    <row r="52" spans="1:10" ht="17.25" customHeight="1" x14ac:dyDescent="0.25">
      <c r="A52" s="78"/>
      <c r="B52" s="84">
        <v>92109</v>
      </c>
      <c r="C52" s="65" t="s">
        <v>22</v>
      </c>
      <c r="D52" s="88">
        <v>11000</v>
      </c>
      <c r="E52" s="60">
        <f t="shared" si="0"/>
        <v>11000</v>
      </c>
      <c r="F52" s="86">
        <v>11000</v>
      </c>
      <c r="G52" s="87"/>
      <c r="H52" s="11"/>
      <c r="I52" s="12"/>
      <c r="J52" s="19" t="s">
        <v>13</v>
      </c>
    </row>
    <row r="53" spans="1:10" ht="17.25" customHeight="1" x14ac:dyDescent="0.25">
      <c r="A53" s="52"/>
      <c r="B53" s="48">
        <v>92109</v>
      </c>
      <c r="C53" s="24" t="s">
        <v>53</v>
      </c>
      <c r="D53" s="51">
        <v>10500</v>
      </c>
      <c r="E53" s="46">
        <f t="shared" si="0"/>
        <v>10500</v>
      </c>
      <c r="F53" s="39">
        <v>10500</v>
      </c>
      <c r="G53" s="30"/>
      <c r="H53" s="31"/>
      <c r="I53" s="40"/>
      <c r="J53" s="34" t="s">
        <v>13</v>
      </c>
    </row>
    <row r="54" spans="1:10" ht="17.25" customHeight="1" x14ac:dyDescent="0.25">
      <c r="A54" s="52"/>
      <c r="B54" s="48">
        <v>92109</v>
      </c>
      <c r="C54" s="24" t="s">
        <v>54</v>
      </c>
      <c r="D54" s="51">
        <v>15000</v>
      </c>
      <c r="E54" s="46">
        <f t="shared" si="0"/>
        <v>15000</v>
      </c>
      <c r="F54" s="39">
        <v>15000</v>
      </c>
      <c r="G54" s="30"/>
      <c r="H54" s="31"/>
      <c r="I54" s="40"/>
      <c r="J54" s="34" t="s">
        <v>13</v>
      </c>
    </row>
    <row r="55" spans="1:10" ht="17.25" customHeight="1" thickBot="1" x14ac:dyDescent="0.3">
      <c r="A55" s="67"/>
      <c r="B55" s="68">
        <v>92109</v>
      </c>
      <c r="C55" s="80" t="s">
        <v>55</v>
      </c>
      <c r="D55" s="89">
        <v>11000</v>
      </c>
      <c r="E55" s="63">
        <f t="shared" si="0"/>
        <v>11000</v>
      </c>
      <c r="F55" s="90">
        <v>11000</v>
      </c>
      <c r="G55" s="70"/>
      <c r="H55" s="71"/>
      <c r="I55" s="82"/>
      <c r="J55" s="38" t="s">
        <v>13</v>
      </c>
    </row>
    <row r="56" spans="1:10" ht="15.75" customHeight="1" thickBot="1" x14ac:dyDescent="0.3">
      <c r="A56" s="153" t="s">
        <v>19</v>
      </c>
      <c r="B56" s="154"/>
      <c r="C56" s="154"/>
      <c r="D56" s="91">
        <f t="shared" ref="D56:I56" si="5">D9+D13+D24+D42+D47+D51+D49</f>
        <v>3980723</v>
      </c>
      <c r="E56" s="91">
        <f t="shared" si="5"/>
        <v>3980723</v>
      </c>
      <c r="F56" s="91">
        <f t="shared" si="5"/>
        <v>1942487</v>
      </c>
      <c r="G56" s="91">
        <f t="shared" si="5"/>
        <v>0</v>
      </c>
      <c r="H56" s="93">
        <f>H9+H13+H24+H42+H47+H51+H49</f>
        <v>1895814</v>
      </c>
      <c r="I56" s="93">
        <f t="shared" si="5"/>
        <v>142422</v>
      </c>
      <c r="J56" s="92"/>
    </row>
  </sheetData>
  <mergeCells count="13">
    <mergeCell ref="E6:E7"/>
    <mergeCell ref="F6:I6"/>
    <mergeCell ref="A56:C56"/>
    <mergeCell ref="F1:J1"/>
    <mergeCell ref="H2:J2"/>
    <mergeCell ref="A3:J3"/>
    <mergeCell ref="A4:J4"/>
    <mergeCell ref="A5:A7"/>
    <mergeCell ref="B5:B7"/>
    <mergeCell ref="C5:C7"/>
    <mergeCell ref="D5:D7"/>
    <mergeCell ref="E5:I5"/>
    <mergeCell ref="J5:J7"/>
  </mergeCells>
  <phoneticPr fontId="27" type="noConversion"/>
  <pageMargins left="0.23622047244094491" right="3.937007874015748E-2" top="0.53125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Arkusz4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</dc:creator>
  <cp:lastModifiedBy>MS</cp:lastModifiedBy>
  <cp:lastPrinted>2021-12-14T12:54:35Z</cp:lastPrinted>
  <dcterms:created xsi:type="dcterms:W3CDTF">2017-11-13T14:05:37Z</dcterms:created>
  <dcterms:modified xsi:type="dcterms:W3CDTF">2021-12-15T09:54:10Z</dcterms:modified>
</cp:coreProperties>
</file>