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esktop\2021\środki Covid\plan dobry 2021\"/>
    </mc:Choice>
  </mc:AlternateContent>
  <xr:revisionPtr revIDLastSave="0" documentId="13_ncr:1_{41A275C9-9310-45B8-99B7-98D10C94109B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2" i="1"/>
  <c r="F15" i="1"/>
  <c r="F9" i="1"/>
  <c r="F12" i="1"/>
  <c r="F13" i="1"/>
  <c r="G22" i="1"/>
  <c r="G37" i="1"/>
  <c r="F28" i="1"/>
  <c r="F23" i="1"/>
  <c r="F22" i="1" s="1"/>
  <c r="F37" i="1" s="1"/>
  <c r="F10" i="1"/>
  <c r="G10" i="1"/>
  <c r="G32" i="1"/>
  <c r="G31" i="1" s="1"/>
  <c r="G28" i="1"/>
  <c r="G23" i="1"/>
  <c r="G13" i="1"/>
  <c r="G12" i="1" s="1"/>
  <c r="G9" i="1" l="1"/>
  <c r="G15" i="1" s="1"/>
</calcChain>
</file>

<file path=xl/sharedStrings.xml><?xml version="1.0" encoding="utf-8"?>
<sst xmlns="http://schemas.openxmlformats.org/spreadsheetml/2006/main" count="51" uniqueCount="32">
  <si>
    <t>Klasyfikacja budżetowa</t>
  </si>
  <si>
    <t>Dochody</t>
  </si>
  <si>
    <t>Różne rozliczenia</t>
  </si>
  <si>
    <t>1. DOCHODY</t>
  </si>
  <si>
    <t>Ochrona zdrowia</t>
  </si>
  <si>
    <t>Pozostała działalność</t>
  </si>
  <si>
    <t>lata budżetowe</t>
  </si>
  <si>
    <t>Środki z Funduszu Przeciwdziałania COVID-19 na finansowanie lub dofinansowanie realizacji zadań związanych z przeciwdziałaniem COVID-19</t>
  </si>
  <si>
    <t>Pozostała dzialalność</t>
  </si>
  <si>
    <t>Zadanie</t>
  </si>
  <si>
    <t>Wspieraj Seniora</t>
  </si>
  <si>
    <t xml:space="preserve">dział </t>
  </si>
  <si>
    <t>rozdział</t>
  </si>
  <si>
    <t>§</t>
  </si>
  <si>
    <t>Wynagrodzenia osobowe pracowników</t>
  </si>
  <si>
    <t>Składki na ubezpieczenia społeczne</t>
  </si>
  <si>
    <t>Zakup materiałów i wyposażenia</t>
  </si>
  <si>
    <t>Składka na fundusz pracy</t>
  </si>
  <si>
    <t>Zakup usług pozostałych</t>
  </si>
  <si>
    <t>2. WYDATKI</t>
  </si>
  <si>
    <t>Promocja szczepień przeciw COVID-19</t>
  </si>
  <si>
    <t>Pomoc społeczna</t>
  </si>
  <si>
    <t xml:space="preserve">OGÓŁEM </t>
  </si>
  <si>
    <t>Wydatki</t>
  </si>
  <si>
    <t xml:space="preserve">Plan finansowy dla wydzielonych rachunków środków przeznaczonych na szczepienia  i promocję szczepień oraz na program "Wspieraj Seniora" w ramach Funduszu Przeciwdziałania COVID-19 w zakresie dochodów i wydatków </t>
  </si>
  <si>
    <t>Plan</t>
  </si>
  <si>
    <t>Wykonanie</t>
  </si>
  <si>
    <t xml:space="preserve">Wspieraj Seniora program realizowany przez GOPS </t>
  </si>
  <si>
    <t xml:space="preserve">Szczepienia przeciw COVID-19 </t>
  </si>
  <si>
    <t xml:space="preserve">                                                                                                                                  Załącznik Nr 2 do Zarządzenia Nr 392/2021                                                                  Wójta Gminy Lidzbark Warmiński z dnia 29 grudnia 2021 roku</t>
  </si>
  <si>
    <t>Szczepienia przeciw COVID-19, promocja szczepień, nagroda w konkursie "Rosnąca odporność"*</t>
  </si>
  <si>
    <t>* w dniu 28 grudnia 2021 roku wpłynęła nagroda za udział w konkursie "Rosnąca odporność" w kwocie 500 000,00 zł. Wydatki zostaną zaplanowane w budżecie gminy roku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</si>
</sst>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/>
    <xf numFmtId="4" fontId="2" fillId="0" borderId="0" xfId="0" applyNumberFormat="1" applyFont="1" applyBorder="1"/>
    <xf numFmtId="0" fontId="3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1" fillId="0" borderId="5" xfId="0" applyNumberFormat="1" applyFont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0" xfId="0" applyFont="1" applyBorder="1"/>
    <xf numFmtId="0" fontId="3" fillId="3" borderId="1" xfId="0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1" fillId="0" borderId="0" xfId="1" applyFont="1"/>
    <xf numFmtId="43" fontId="2" fillId="0" borderId="0" xfId="1" applyFont="1"/>
    <xf numFmtId="43" fontId="3" fillId="3" borderId="5" xfId="1" applyFont="1" applyFill="1" applyBorder="1" applyAlignment="1">
      <alignment horizontal="left" vertical="center"/>
    </xf>
    <xf numFmtId="43" fontId="1" fillId="0" borderId="5" xfId="1" applyFont="1" applyBorder="1" applyAlignment="1">
      <alignment horizontal="left" vertical="center"/>
    </xf>
    <xf numFmtId="43" fontId="1" fillId="0" borderId="5" xfId="1" applyFont="1" applyBorder="1" applyAlignment="1">
      <alignment vertical="center" wrapText="1"/>
    </xf>
    <xf numFmtId="43" fontId="3" fillId="2" borderId="5" xfId="1" applyFont="1" applyFill="1" applyBorder="1" applyAlignment="1">
      <alignment horizontal="center" vertical="center"/>
    </xf>
    <xf numFmtId="43" fontId="2" fillId="0" borderId="0" xfId="1" applyFont="1" applyBorder="1"/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3" fontId="8" fillId="0" borderId="5" xfId="1" applyFont="1" applyBorder="1" applyAlignment="1">
      <alignment horizontal="left" vertical="center"/>
    </xf>
    <xf numFmtId="4" fontId="8" fillId="0" borderId="5" xfId="0" applyNumberFormat="1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3" fontId="7" fillId="0" borderId="5" xfId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43" fontId="7" fillId="0" borderId="5" xfId="1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43" fontId="9" fillId="3" borderId="5" xfId="1" applyFont="1" applyFill="1" applyBorder="1" applyAlignment="1">
      <alignment horizontal="left" vertical="center"/>
    </xf>
    <xf numFmtId="4" fontId="9" fillId="3" borderId="5" xfId="0" applyNumberFormat="1" applyFont="1" applyFill="1" applyBorder="1" applyAlignment="1">
      <alignment vertical="center"/>
    </xf>
    <xf numFmtId="0" fontId="7" fillId="3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43" fontId="9" fillId="2" borderId="5" xfId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vertical="center"/>
    </xf>
    <xf numFmtId="0" fontId="7" fillId="2" borderId="1" xfId="0" applyFon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43" fontId="10" fillId="0" borderId="0" xfId="1" applyFont="1"/>
    <xf numFmtId="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H43"/>
  <sheetViews>
    <sheetView tabSelected="1" zoomScaleNormal="100" workbookViewId="0">
      <selection activeCell="F28" sqref="F28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17" customWidth="1"/>
    <col min="5" max="5" width="36.5703125" style="2" customWidth="1"/>
    <col min="6" max="6" width="13.7109375" style="30" customWidth="1"/>
    <col min="7" max="7" width="14.140625" style="5" customWidth="1"/>
    <col min="8" max="8" width="28.140625" style="2" customWidth="1"/>
    <col min="9" max="11" width="9.140625" style="2"/>
    <col min="12" max="12" width="11.28515625" style="2" bestFit="1" customWidth="1"/>
    <col min="13" max="16384" width="9.140625" style="2"/>
  </cols>
  <sheetData>
    <row r="1" spans="1:8" ht="31.5" customHeight="1" x14ac:dyDescent="0.2">
      <c r="A1" s="1"/>
      <c r="B1" s="1"/>
      <c r="C1" s="1"/>
      <c r="D1" s="48" t="s">
        <v>29</v>
      </c>
      <c r="E1" s="48"/>
      <c r="F1" s="48"/>
      <c r="G1" s="48"/>
      <c r="H1" s="48"/>
    </row>
    <row r="2" spans="1:8" x14ac:dyDescent="0.2">
      <c r="A2" s="1"/>
      <c r="B2" s="1"/>
      <c r="C2" s="1"/>
      <c r="D2" s="15"/>
      <c r="E2" s="1"/>
      <c r="F2" s="29"/>
      <c r="G2" s="3"/>
    </row>
    <row r="3" spans="1:8" ht="49.5" customHeight="1" x14ac:dyDescent="0.2">
      <c r="A3" s="47" t="s">
        <v>24</v>
      </c>
      <c r="B3" s="47"/>
      <c r="C3" s="47"/>
      <c r="D3" s="47"/>
      <c r="E3" s="47"/>
      <c r="F3" s="47"/>
      <c r="G3" s="47"/>
      <c r="H3" s="47"/>
    </row>
    <row r="4" spans="1:8" ht="15" customHeight="1" x14ac:dyDescent="0.2">
      <c r="A4" s="55"/>
      <c r="B4" s="55"/>
      <c r="C4" s="55"/>
      <c r="D4" s="55"/>
      <c r="E4" s="55"/>
      <c r="F4" s="55"/>
      <c r="G4" s="55"/>
    </row>
    <row r="5" spans="1:8" ht="15.75" customHeight="1" x14ac:dyDescent="0.2">
      <c r="A5" s="4" t="s">
        <v>3</v>
      </c>
    </row>
    <row r="6" spans="1:8" ht="10.5" customHeight="1" x14ac:dyDescent="0.2"/>
    <row r="7" spans="1:8" s="6" customFormat="1" ht="29.25" customHeight="1" x14ac:dyDescent="0.25">
      <c r="A7" s="49" t="s">
        <v>6</v>
      </c>
      <c r="B7" s="56" t="s">
        <v>0</v>
      </c>
      <c r="C7" s="56"/>
      <c r="D7" s="56"/>
      <c r="E7" s="51" t="s">
        <v>1</v>
      </c>
      <c r="F7" s="57" t="s">
        <v>25</v>
      </c>
      <c r="G7" s="53" t="s">
        <v>26</v>
      </c>
      <c r="H7" s="51" t="s">
        <v>9</v>
      </c>
    </row>
    <row r="8" spans="1:8" s="6" customFormat="1" ht="29.25" customHeight="1" x14ac:dyDescent="0.25">
      <c r="A8" s="50"/>
      <c r="B8" s="14" t="s">
        <v>11</v>
      </c>
      <c r="C8" s="14" t="s">
        <v>12</v>
      </c>
      <c r="D8" s="14" t="s">
        <v>13</v>
      </c>
      <c r="E8" s="52"/>
      <c r="F8" s="58"/>
      <c r="G8" s="54"/>
      <c r="H8" s="52"/>
    </row>
    <row r="9" spans="1:8" s="7" customFormat="1" ht="15.75" customHeight="1" x14ac:dyDescent="0.25">
      <c r="A9" s="61">
        <v>2021</v>
      </c>
      <c r="B9" s="24">
        <v>851</v>
      </c>
      <c r="C9" s="60" t="s">
        <v>4</v>
      </c>
      <c r="D9" s="60"/>
      <c r="E9" s="60"/>
      <c r="F9" s="31">
        <f>+F12</f>
        <v>38880</v>
      </c>
      <c r="G9" s="25">
        <f>SUM(G10)</f>
        <v>533894</v>
      </c>
      <c r="H9" s="26"/>
    </row>
    <row r="10" spans="1:8" s="7" customFormat="1" ht="17.25" customHeight="1" x14ac:dyDescent="0.25">
      <c r="A10" s="62"/>
      <c r="B10" s="8"/>
      <c r="C10" s="10">
        <v>85195</v>
      </c>
      <c r="D10" s="64" t="s">
        <v>8</v>
      </c>
      <c r="E10" s="64"/>
      <c r="F10" s="32">
        <f>SUM(F11:F11)</f>
        <v>46700</v>
      </c>
      <c r="G10" s="18">
        <f>SUM(G11:G11)</f>
        <v>533894</v>
      </c>
      <c r="H10" s="8"/>
    </row>
    <row r="11" spans="1:8" s="7" customFormat="1" ht="51" x14ac:dyDescent="0.25">
      <c r="A11" s="62"/>
      <c r="B11" s="8"/>
      <c r="C11" s="8"/>
      <c r="D11" s="16">
        <v>2180</v>
      </c>
      <c r="E11" s="9" t="s">
        <v>7</v>
      </c>
      <c r="F11" s="33">
        <v>46700</v>
      </c>
      <c r="G11" s="18">
        <v>533894</v>
      </c>
      <c r="H11" s="21" t="s">
        <v>30</v>
      </c>
    </row>
    <row r="12" spans="1:8" ht="15.75" customHeight="1" x14ac:dyDescent="0.2">
      <c r="A12" s="62"/>
      <c r="B12" s="24">
        <v>852</v>
      </c>
      <c r="C12" s="60" t="s">
        <v>2</v>
      </c>
      <c r="D12" s="60"/>
      <c r="E12" s="60"/>
      <c r="F12" s="31">
        <f>SUM(F13)</f>
        <v>38880</v>
      </c>
      <c r="G12" s="25">
        <f>SUM(G13)</f>
        <v>38795.17</v>
      </c>
      <c r="H12" s="27"/>
    </row>
    <row r="13" spans="1:8" ht="22.5" customHeight="1" x14ac:dyDescent="0.2">
      <c r="A13" s="62"/>
      <c r="B13" s="8"/>
      <c r="C13" s="10">
        <v>85295</v>
      </c>
      <c r="D13" s="64" t="s">
        <v>8</v>
      </c>
      <c r="E13" s="64"/>
      <c r="F13" s="32">
        <f>SUM(F14)</f>
        <v>38880</v>
      </c>
      <c r="G13" s="18">
        <f>SUM(G14)</f>
        <v>38795.17</v>
      </c>
      <c r="H13" s="20"/>
    </row>
    <row r="14" spans="1:8" ht="51" x14ac:dyDescent="0.2">
      <c r="A14" s="63"/>
      <c r="B14" s="8"/>
      <c r="C14" s="8"/>
      <c r="D14" s="16">
        <v>2180</v>
      </c>
      <c r="E14" s="9" t="s">
        <v>7</v>
      </c>
      <c r="F14" s="33">
        <v>38880</v>
      </c>
      <c r="G14" s="18">
        <v>38795.17</v>
      </c>
      <c r="H14" s="16" t="s">
        <v>10</v>
      </c>
    </row>
    <row r="15" spans="1:8" ht="15.75" customHeight="1" x14ac:dyDescent="0.2">
      <c r="A15" s="56" t="s">
        <v>22</v>
      </c>
      <c r="B15" s="56"/>
      <c r="C15" s="56"/>
      <c r="D15" s="56"/>
      <c r="E15" s="56"/>
      <c r="F15" s="34">
        <f>SUM(F9+F12)</f>
        <v>77760</v>
      </c>
      <c r="G15" s="19">
        <f>SUM(G12+G9)</f>
        <v>572689.17000000004</v>
      </c>
      <c r="H15" s="22"/>
    </row>
    <row r="16" spans="1:8" ht="6.75" customHeight="1" x14ac:dyDescent="0.2">
      <c r="A16" s="11"/>
      <c r="B16" s="11"/>
      <c r="C16" s="11"/>
      <c r="D16" s="28"/>
      <c r="E16" s="11"/>
      <c r="F16" s="35"/>
      <c r="G16" s="12"/>
      <c r="H16" s="23"/>
    </row>
    <row r="17" spans="1:8" ht="8.25" customHeight="1" x14ac:dyDescent="0.2">
      <c r="A17" s="11"/>
      <c r="B17" s="11"/>
      <c r="C17" s="11"/>
      <c r="D17" s="28"/>
      <c r="E17" s="11"/>
      <c r="F17" s="35"/>
      <c r="G17" s="12"/>
      <c r="H17" s="23"/>
    </row>
    <row r="18" spans="1:8" x14ac:dyDescent="0.2">
      <c r="A18" s="13" t="s">
        <v>19</v>
      </c>
      <c r="B18" s="11"/>
      <c r="C18" s="11"/>
      <c r="D18" s="28"/>
      <c r="E18" s="11"/>
      <c r="F18" s="35"/>
      <c r="G18" s="12"/>
      <c r="H18" s="23"/>
    </row>
    <row r="19" spans="1:8" ht="6.75" customHeight="1" x14ac:dyDescent="0.2">
      <c r="A19" s="11"/>
      <c r="B19" s="11"/>
      <c r="C19" s="11"/>
      <c r="D19" s="28"/>
      <c r="E19" s="11"/>
      <c r="F19" s="35"/>
      <c r="G19" s="12"/>
      <c r="H19" s="23"/>
    </row>
    <row r="20" spans="1:8" ht="24.75" customHeight="1" x14ac:dyDescent="0.2">
      <c r="A20" s="49" t="s">
        <v>6</v>
      </c>
      <c r="B20" s="56" t="s">
        <v>0</v>
      </c>
      <c r="C20" s="56"/>
      <c r="D20" s="56"/>
      <c r="E20" s="51" t="s">
        <v>23</v>
      </c>
      <c r="F20" s="57" t="s">
        <v>25</v>
      </c>
      <c r="G20" s="53" t="s">
        <v>26</v>
      </c>
      <c r="H20" s="51" t="s">
        <v>9</v>
      </c>
    </row>
    <row r="21" spans="1:8" ht="24.75" customHeight="1" x14ac:dyDescent="0.2">
      <c r="A21" s="50"/>
      <c r="B21" s="14" t="s">
        <v>11</v>
      </c>
      <c r="C21" s="14" t="s">
        <v>12</v>
      </c>
      <c r="D21" s="14" t="s">
        <v>13</v>
      </c>
      <c r="E21" s="52"/>
      <c r="F21" s="58"/>
      <c r="G21" s="54"/>
      <c r="H21" s="52"/>
    </row>
    <row r="22" spans="1:8" ht="24.75" customHeight="1" x14ac:dyDescent="0.2">
      <c r="A22" s="65"/>
      <c r="B22" s="66">
        <v>851</v>
      </c>
      <c r="C22" s="67" t="s">
        <v>4</v>
      </c>
      <c r="D22" s="68"/>
      <c r="E22" s="69"/>
      <c r="F22" s="70">
        <f>SUM(F23+F28)</f>
        <v>46700</v>
      </c>
      <c r="G22" s="71">
        <f>SUM(G23+G28)</f>
        <v>33894</v>
      </c>
      <c r="H22" s="72"/>
    </row>
    <row r="23" spans="1:8" ht="21.75" customHeight="1" x14ac:dyDescent="0.2">
      <c r="A23" s="73"/>
      <c r="B23" s="36"/>
      <c r="C23" s="37">
        <v>85195</v>
      </c>
      <c r="D23" s="59" t="s">
        <v>8</v>
      </c>
      <c r="E23" s="59"/>
      <c r="F23" s="38">
        <f>SUM(F24:F27)</f>
        <v>36700</v>
      </c>
      <c r="G23" s="39">
        <f>SUM(G24:G27)</f>
        <v>23894</v>
      </c>
      <c r="H23" s="40"/>
    </row>
    <row r="24" spans="1:8" ht="21.75" customHeight="1" x14ac:dyDescent="0.2">
      <c r="A24" s="73"/>
      <c r="B24" s="36"/>
      <c r="C24" s="41"/>
      <c r="D24" s="41">
        <v>4010</v>
      </c>
      <c r="E24" s="42" t="s">
        <v>14</v>
      </c>
      <c r="F24" s="43">
        <v>30956</v>
      </c>
      <c r="G24" s="44">
        <v>18972</v>
      </c>
      <c r="H24" s="74" t="s">
        <v>28</v>
      </c>
    </row>
    <row r="25" spans="1:8" ht="21.75" customHeight="1" x14ac:dyDescent="0.2">
      <c r="A25" s="73"/>
      <c r="B25" s="36"/>
      <c r="C25" s="41"/>
      <c r="D25" s="41">
        <v>4110</v>
      </c>
      <c r="E25" s="42" t="s">
        <v>15</v>
      </c>
      <c r="F25" s="43">
        <v>2227</v>
      </c>
      <c r="G25" s="44">
        <v>2227</v>
      </c>
      <c r="H25" s="75"/>
    </row>
    <row r="26" spans="1:8" ht="21.75" customHeight="1" x14ac:dyDescent="0.2">
      <c r="A26" s="73"/>
      <c r="B26" s="36"/>
      <c r="C26" s="41"/>
      <c r="D26" s="41">
        <v>4120</v>
      </c>
      <c r="E26" s="76" t="s">
        <v>17</v>
      </c>
      <c r="F26" s="77">
        <v>317</v>
      </c>
      <c r="G26" s="44">
        <v>317</v>
      </c>
      <c r="H26" s="75"/>
    </row>
    <row r="27" spans="1:8" ht="21.75" customHeight="1" x14ac:dyDescent="0.2">
      <c r="A27" s="73"/>
      <c r="B27" s="36"/>
      <c r="C27" s="36"/>
      <c r="D27" s="41">
        <v>4210</v>
      </c>
      <c r="E27" s="42" t="s">
        <v>16</v>
      </c>
      <c r="F27" s="43">
        <v>3200</v>
      </c>
      <c r="G27" s="44">
        <v>2378</v>
      </c>
      <c r="H27" s="78"/>
    </row>
    <row r="28" spans="1:8" ht="21.75" customHeight="1" x14ac:dyDescent="0.2">
      <c r="A28" s="73"/>
      <c r="B28" s="36"/>
      <c r="C28" s="37">
        <v>85195</v>
      </c>
      <c r="D28" s="59" t="s">
        <v>8</v>
      </c>
      <c r="E28" s="59"/>
      <c r="F28" s="38">
        <f>SUM(F29:F30)</f>
        <v>10000</v>
      </c>
      <c r="G28" s="39">
        <f>SUM(G29:G30)</f>
        <v>10000</v>
      </c>
      <c r="H28" s="40"/>
    </row>
    <row r="29" spans="1:8" ht="21.75" customHeight="1" x14ac:dyDescent="0.2">
      <c r="A29" s="73"/>
      <c r="B29" s="36"/>
      <c r="C29" s="41"/>
      <c r="D29" s="41">
        <v>4210</v>
      </c>
      <c r="E29" s="42" t="s">
        <v>16</v>
      </c>
      <c r="F29" s="43">
        <v>9200</v>
      </c>
      <c r="G29" s="44">
        <v>9200</v>
      </c>
      <c r="H29" s="45" t="s">
        <v>20</v>
      </c>
    </row>
    <row r="30" spans="1:8" ht="18.75" customHeight="1" x14ac:dyDescent="0.2">
      <c r="A30" s="73"/>
      <c r="B30" s="36"/>
      <c r="C30" s="36"/>
      <c r="D30" s="41">
        <v>4300</v>
      </c>
      <c r="E30" s="42" t="s">
        <v>18</v>
      </c>
      <c r="F30" s="43">
        <v>800</v>
      </c>
      <c r="G30" s="44">
        <v>800</v>
      </c>
      <c r="H30" s="46"/>
    </row>
    <row r="31" spans="1:8" ht="16.5" customHeight="1" x14ac:dyDescent="0.2">
      <c r="A31" s="73"/>
      <c r="B31" s="79">
        <v>852</v>
      </c>
      <c r="C31" s="80" t="s">
        <v>21</v>
      </c>
      <c r="D31" s="80"/>
      <c r="E31" s="80"/>
      <c r="F31" s="81">
        <f>SUM(F32)</f>
        <v>38880</v>
      </c>
      <c r="G31" s="82">
        <f>SUM(G32)</f>
        <v>38795.17</v>
      </c>
      <c r="H31" s="83"/>
    </row>
    <row r="32" spans="1:8" ht="16.5" customHeight="1" x14ac:dyDescent="0.2">
      <c r="A32" s="73"/>
      <c r="B32" s="36"/>
      <c r="C32" s="37">
        <v>85295</v>
      </c>
      <c r="D32" s="59" t="s">
        <v>5</v>
      </c>
      <c r="E32" s="59"/>
      <c r="F32" s="38">
        <f>SUM(F33:F36)</f>
        <v>38880</v>
      </c>
      <c r="G32" s="39">
        <f>SUM(G33:G36)</f>
        <v>38795.17</v>
      </c>
      <c r="H32" s="40"/>
    </row>
    <row r="33" spans="1:8" ht="16.5" customHeight="1" x14ac:dyDescent="0.2">
      <c r="A33" s="73"/>
      <c r="B33" s="36"/>
      <c r="C33" s="41"/>
      <c r="D33" s="41">
        <v>4010</v>
      </c>
      <c r="E33" s="42" t="s">
        <v>14</v>
      </c>
      <c r="F33" s="43">
        <v>29157</v>
      </c>
      <c r="G33" s="44">
        <v>29130.99</v>
      </c>
      <c r="H33" s="74" t="s">
        <v>27</v>
      </c>
    </row>
    <row r="34" spans="1:8" ht="16.5" customHeight="1" x14ac:dyDescent="0.2">
      <c r="A34" s="73"/>
      <c r="B34" s="36"/>
      <c r="C34" s="41"/>
      <c r="D34" s="41">
        <v>4110</v>
      </c>
      <c r="E34" s="42" t="s">
        <v>15</v>
      </c>
      <c r="F34" s="43">
        <v>5021</v>
      </c>
      <c r="G34" s="44">
        <v>5016.22</v>
      </c>
      <c r="H34" s="75"/>
    </row>
    <row r="35" spans="1:8" ht="16.5" customHeight="1" x14ac:dyDescent="0.2">
      <c r="A35" s="73"/>
      <c r="B35" s="36"/>
      <c r="C35" s="41"/>
      <c r="D35" s="41">
        <v>4120</v>
      </c>
      <c r="E35" s="76" t="s">
        <v>17</v>
      </c>
      <c r="F35" s="77">
        <v>624</v>
      </c>
      <c r="G35" s="44">
        <v>623.15</v>
      </c>
      <c r="H35" s="75"/>
    </row>
    <row r="36" spans="1:8" ht="16.5" customHeight="1" x14ac:dyDescent="0.2">
      <c r="A36" s="73"/>
      <c r="B36" s="36"/>
      <c r="C36" s="41"/>
      <c r="D36" s="41">
        <v>4210</v>
      </c>
      <c r="E36" s="42" t="s">
        <v>16</v>
      </c>
      <c r="F36" s="43">
        <v>4078</v>
      </c>
      <c r="G36" s="44">
        <v>4024.81</v>
      </c>
      <c r="H36" s="75"/>
    </row>
    <row r="37" spans="1:8" ht="15" customHeight="1" x14ac:dyDescent="0.2">
      <c r="A37" s="84" t="s">
        <v>22</v>
      </c>
      <c r="B37" s="84"/>
      <c r="C37" s="84"/>
      <c r="D37" s="84"/>
      <c r="E37" s="84"/>
      <c r="F37" s="85">
        <f>SUM(F22+F31)</f>
        <v>85580</v>
      </c>
      <c r="G37" s="86">
        <f>SUM(G23+G28+G32)</f>
        <v>72689.17</v>
      </c>
      <c r="H37" s="87"/>
    </row>
    <row r="38" spans="1:8" ht="37.5" customHeight="1" x14ac:dyDescent="0.2">
      <c r="A38" s="93" t="s">
        <v>31</v>
      </c>
      <c r="B38" s="93"/>
      <c r="C38" s="93"/>
      <c r="D38" s="93"/>
      <c r="E38" s="93"/>
      <c r="F38" s="93"/>
      <c r="G38" s="93"/>
      <c r="H38" s="93"/>
    </row>
    <row r="39" spans="1:8" ht="3.75" customHeight="1" x14ac:dyDescent="0.2">
      <c r="A39" s="92"/>
      <c r="B39" s="92"/>
      <c r="C39" s="92"/>
      <c r="D39" s="92"/>
      <c r="E39" s="92"/>
      <c r="F39" s="92"/>
      <c r="G39" s="92"/>
      <c r="H39" s="92"/>
    </row>
    <row r="40" spans="1:8" x14ac:dyDescent="0.2">
      <c r="A40" s="88"/>
      <c r="B40" s="88"/>
      <c r="C40" s="88"/>
      <c r="D40" s="89"/>
      <c r="E40" s="88"/>
      <c r="F40" s="90"/>
      <c r="G40" s="91"/>
      <c r="H40" s="88"/>
    </row>
    <row r="41" spans="1:8" x14ac:dyDescent="0.2">
      <c r="A41" s="88"/>
      <c r="B41" s="88"/>
      <c r="C41" s="88"/>
      <c r="D41" s="89"/>
      <c r="E41" s="88"/>
      <c r="F41" s="90"/>
      <c r="G41" s="91"/>
      <c r="H41" s="88"/>
    </row>
    <row r="42" spans="1:8" x14ac:dyDescent="0.2">
      <c r="A42" s="88"/>
      <c r="B42" s="88"/>
      <c r="C42" s="88"/>
      <c r="D42" s="89"/>
      <c r="E42" s="88"/>
      <c r="F42" s="90"/>
      <c r="G42" s="91"/>
      <c r="H42" s="88"/>
    </row>
    <row r="43" spans="1:8" x14ac:dyDescent="0.2">
      <c r="A43" s="88"/>
      <c r="B43" s="88"/>
      <c r="C43" s="88"/>
      <c r="D43" s="89"/>
      <c r="E43" s="88"/>
      <c r="F43" s="90"/>
      <c r="G43" s="91"/>
      <c r="H43" s="88"/>
    </row>
  </sheetData>
  <mergeCells count="32">
    <mergeCell ref="A38:H39"/>
    <mergeCell ref="A37:E37"/>
    <mergeCell ref="D28:E28"/>
    <mergeCell ref="C31:E31"/>
    <mergeCell ref="C9:E9"/>
    <mergeCell ref="C12:E12"/>
    <mergeCell ref="D32:E32"/>
    <mergeCell ref="A9:A14"/>
    <mergeCell ref="C22:E22"/>
    <mergeCell ref="B20:D20"/>
    <mergeCell ref="D13:E13"/>
    <mergeCell ref="A15:E15"/>
    <mergeCell ref="D10:E10"/>
    <mergeCell ref="A3:H3"/>
    <mergeCell ref="D1:H1"/>
    <mergeCell ref="A20:A21"/>
    <mergeCell ref="E20:E21"/>
    <mergeCell ref="G20:G21"/>
    <mergeCell ref="H20:H21"/>
    <mergeCell ref="A7:A8"/>
    <mergeCell ref="E7:E8"/>
    <mergeCell ref="G7:G8"/>
    <mergeCell ref="H7:H8"/>
    <mergeCell ref="A4:G4"/>
    <mergeCell ref="B7:D7"/>
    <mergeCell ref="F7:F8"/>
    <mergeCell ref="F20:F21"/>
    <mergeCell ref="H33:H36"/>
    <mergeCell ref="A23:A36"/>
    <mergeCell ref="D23:E23"/>
    <mergeCell ref="H24:H27"/>
    <mergeCell ref="H29:H30"/>
  </mergeCells>
  <pageMargins left="1.1023622047244095" right="0.70866141732283472" top="0.74803149606299213" bottom="0.74803149606299213" header="0.31496062992125984" footer="0.31496062992125984"/>
  <pageSetup paperSize="9" scale="64" orientation="portrait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2022-01-24T07:37:34Z</cp:lastPrinted>
  <dcterms:created xsi:type="dcterms:W3CDTF">2020-10-24T04:55:47Z</dcterms:created>
  <dcterms:modified xsi:type="dcterms:W3CDTF">2022-01-24T07:49:57Z</dcterms:modified>
</cp:coreProperties>
</file>