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2\BUDŻET 2022\SESJE\08.14 Zarządzenie 474\"/>
    </mc:Choice>
  </mc:AlternateContent>
  <xr:revisionPtr revIDLastSave="0" documentId="13_ncr:1_{765A4222-468E-4C15-AB5D-1FB9BFE4BA8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8" i="1" l="1"/>
  <c r="G28" i="1" s="1"/>
  <c r="G26" i="1" s="1"/>
  <c r="I50" i="1"/>
  <c r="F50" i="1" s="1"/>
  <c r="F48" i="1" s="1"/>
  <c r="M43" i="1"/>
  <c r="G43" i="1" s="1"/>
  <c r="G41" i="1" s="1"/>
  <c r="I43" i="1"/>
  <c r="Q41" i="1"/>
  <c r="P41" i="1"/>
  <c r="O41" i="1"/>
  <c r="N41" i="1"/>
  <c r="L41" i="1"/>
  <c r="K41" i="1"/>
  <c r="J41" i="1"/>
  <c r="M36" i="1"/>
  <c r="M34" i="1" s="1"/>
  <c r="I36" i="1"/>
  <c r="F36" i="1" s="1"/>
  <c r="Q34" i="1"/>
  <c r="P34" i="1"/>
  <c r="O34" i="1"/>
  <c r="N34" i="1"/>
  <c r="L34" i="1"/>
  <c r="K34" i="1"/>
  <c r="J34" i="1"/>
  <c r="I34" i="1"/>
  <c r="I28" i="1"/>
  <c r="H28" i="1" s="1"/>
  <c r="Q26" i="1"/>
  <c r="P26" i="1"/>
  <c r="O26" i="1"/>
  <c r="N26" i="1"/>
  <c r="L26" i="1"/>
  <c r="K26" i="1"/>
  <c r="J26" i="1"/>
  <c r="J19" i="1"/>
  <c r="K19" i="1"/>
  <c r="K14" i="1" s="1"/>
  <c r="L19" i="1"/>
  <c r="N19" i="1"/>
  <c r="O19" i="1"/>
  <c r="P19" i="1"/>
  <c r="Q19" i="1"/>
  <c r="M50" i="1"/>
  <c r="G50" i="1" s="1"/>
  <c r="Q48" i="1"/>
  <c r="P48" i="1"/>
  <c r="O48" i="1"/>
  <c r="N48" i="1"/>
  <c r="L48" i="1"/>
  <c r="K48" i="1"/>
  <c r="J48" i="1"/>
  <c r="M21" i="1"/>
  <c r="G21" i="1" s="1"/>
  <c r="G19" i="1" s="1"/>
  <c r="I21" i="1"/>
  <c r="F21" i="1" s="1"/>
  <c r="F19" i="1" s="1"/>
  <c r="N14" i="1" l="1"/>
  <c r="P14" i="1"/>
  <c r="H36" i="1"/>
  <c r="H34" i="1" s="1"/>
  <c r="I48" i="1"/>
  <c r="P29" i="1"/>
  <c r="P51" i="1" s="1"/>
  <c r="L14" i="1"/>
  <c r="O14" i="1"/>
  <c r="J14" i="1"/>
  <c r="G14" i="1"/>
  <c r="J29" i="1"/>
  <c r="K29" i="1"/>
  <c r="K51" i="1" s="1"/>
  <c r="O29" i="1"/>
  <c r="Q14" i="1"/>
  <c r="L29" i="1"/>
  <c r="Q29" i="1"/>
  <c r="N29" i="1"/>
  <c r="N51" i="1" s="1"/>
  <c r="M41" i="1"/>
  <c r="H43" i="1"/>
  <c r="H41" i="1" s="1"/>
  <c r="G36" i="1"/>
  <c r="G34" i="1" s="1"/>
  <c r="F43" i="1"/>
  <c r="F34" i="1"/>
  <c r="I41" i="1"/>
  <c r="M26" i="1"/>
  <c r="H26" i="1"/>
  <c r="F28" i="1"/>
  <c r="I26" i="1"/>
  <c r="M19" i="1"/>
  <c r="I19" i="1"/>
  <c r="E21" i="1"/>
  <c r="E19" i="1" s="1"/>
  <c r="M48" i="1"/>
  <c r="G48" i="1"/>
  <c r="H50" i="1"/>
  <c r="E50" i="1"/>
  <c r="E48" i="1" s="1"/>
  <c r="H21" i="1"/>
  <c r="H19" i="1" s="1"/>
  <c r="H14" i="1" l="1"/>
  <c r="I29" i="1"/>
  <c r="J51" i="1"/>
  <c r="M14" i="1"/>
  <c r="G29" i="1"/>
  <c r="I14" i="1"/>
  <c r="M29" i="1"/>
  <c r="E43" i="1"/>
  <c r="E41" i="1" s="1"/>
  <c r="F41" i="1"/>
  <c r="F29" i="1" s="1"/>
  <c r="E36" i="1"/>
  <c r="E34" i="1" s="1"/>
  <c r="E28" i="1"/>
  <c r="E26" i="1" s="1"/>
  <c r="E14" i="1" s="1"/>
  <c r="F26" i="1"/>
  <c r="F14" i="1" s="1"/>
  <c r="H48" i="1"/>
  <c r="H29" i="1" s="1"/>
  <c r="O51" i="1"/>
  <c r="Q51" i="1"/>
  <c r="L51" i="1"/>
  <c r="G51" i="1"/>
  <c r="I51" i="1" l="1"/>
  <c r="E29" i="1"/>
  <c r="E51" i="1" s="1"/>
  <c r="M51" i="1"/>
  <c r="H51" i="1"/>
  <c r="F51" i="1"/>
</calcChain>
</file>

<file path=xl/sharedStrings.xml><?xml version="1.0" encoding="utf-8"?>
<sst xmlns="http://schemas.openxmlformats.org/spreadsheetml/2006/main" count="87" uniqueCount="46">
  <si>
    <t xml:space="preserve">Wydatki* na programy i projekty realizowane ze środków pochodzących z funduszy strukturalnych i Funduszu Spójności oraz pozostałe środki pochodzące ze źródeł zagranicznych nie podlegających zwrotowi. </t>
  </si>
  <si>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</si>
  <si>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</si>
  <si>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</si>
  <si>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</si>
  <si>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</si>
  <si>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</si>
  <si>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</si>
  <si>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</si>
  <si>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</si>
  <si>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</si>
  <si>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</si>
  <si>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</si>
  <si>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</si>
  <si>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</si>
  <si>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</si>
  <si>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</si>
  <si>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</si>
  <si>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</si>
  <si>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</si>
  <si>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</si>
  <si>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</si>
  <si>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</si>
  <si>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</si>
  <si>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1.1</t>
  </si>
  <si>
    <t>Program:</t>
  </si>
  <si>
    <t>Priorytet:</t>
  </si>
  <si>
    <t>Działanie:</t>
  </si>
  <si>
    <t>Nazwa projektu:</t>
  </si>
  <si>
    <t>Razem wydatki:</t>
  </si>
  <si>
    <t>Ogółem</t>
  </si>
  <si>
    <t>POWER 2014-2020</t>
  </si>
  <si>
    <t>Rozwój usług społecznych świadczonych w środowisku lokalnym</t>
  </si>
  <si>
    <t>Wydatki bieżąc razem:</t>
  </si>
  <si>
    <t>1.2</t>
  </si>
  <si>
    <t>Rozwój cyfrowy JST oraz wzmocnienie cyfrowej odporności na zagrożenia</t>
  </si>
  <si>
    <t>1.3</t>
  </si>
  <si>
    <t xml:space="preserve">Cyfrowa Gminy </t>
  </si>
  <si>
    <t>Usługi indywidualnego transportu door-to-door oraz poprawa dostępności architektonicznej wielorodzinnych budynkow mieszkanlnych</t>
  </si>
  <si>
    <t>Efektywne polityki publiczne dla rynku pracy, gospodarki i edukacji</t>
  </si>
  <si>
    <t>Program Operacyjny Polska Cyfrowa 2014-2020</t>
  </si>
  <si>
    <t xml:space="preserve">Rozwój cyfrowy JST oraz wzmocnienie cyfrowej odporności na zagrożenia </t>
  </si>
  <si>
    <t>Wsparcie dzieci z rodzin pegeerowskich w rozwoju cyfrowym  Granty PPGR</t>
  </si>
  <si>
    <t>Rozwój cyfrowy JST oraz wzmocnienie cyfrowej odporności na zagrożenia REACT-EU</t>
  </si>
  <si>
    <t>Załącznik Nr 3</t>
  </si>
  <si>
    <t>do Zarządzenia Nr 474/2022 Wójta Gminy Lidzbark Warmiński z dnia 18 sierpnia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</si>
</sst>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0" xfId="0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2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6" fillId="0" borderId="14" xfId="1" applyFont="1" applyBorder="1" applyAlignment="1">
      <alignment wrapText="1"/>
    </xf>
    <xf numFmtId="0" fontId="6" fillId="0" borderId="17" xfId="1" applyFont="1" applyBorder="1" applyAlignment="1">
      <alignment wrapText="1"/>
    </xf>
    <xf numFmtId="0" fontId="6" fillId="0" borderId="18" xfId="1" applyFont="1" applyBorder="1" applyAlignment="1">
      <alignment horizontal="center" wrapText="1"/>
    </xf>
    <xf numFmtId="4" fontId="6" fillId="0" borderId="19" xfId="1" applyNumberFormat="1" applyFont="1" applyBorder="1" applyAlignment="1">
      <alignment wrapText="1"/>
    </xf>
    <xf numFmtId="0" fontId="6" fillId="0" borderId="20" xfId="1" applyFont="1" applyBorder="1" applyAlignment="1">
      <alignment wrapText="1"/>
    </xf>
    <xf numFmtId="0" fontId="6" fillId="0" borderId="21" xfId="1" applyFont="1" applyBorder="1" applyAlignment="1">
      <alignment wrapText="1"/>
    </xf>
    <xf numFmtId="0" fontId="6" fillId="0" borderId="22" xfId="1" applyFont="1" applyBorder="1" applyAlignment="1">
      <alignment horizontal="center" wrapText="1"/>
    </xf>
    <xf numFmtId="4" fontId="6" fillId="0" borderId="22" xfId="1" applyNumberFormat="1" applyFont="1" applyBorder="1" applyAlignment="1">
      <alignment wrapText="1"/>
    </xf>
    <xf numFmtId="4" fontId="6" fillId="0" borderId="23" xfId="1" applyNumberFormat="1" applyFont="1" applyBorder="1" applyAlignment="1">
      <alignment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wrapText="1"/>
    </xf>
    <xf numFmtId="0" fontId="5" fillId="0" borderId="25" xfId="1" applyFont="1" applyBorder="1" applyAlignment="1">
      <alignment horizontal="center" wrapText="1"/>
    </xf>
    <xf numFmtId="4" fontId="5" fillId="0" borderId="26" xfId="1" applyNumberFormat="1" applyFont="1" applyBorder="1" applyAlignment="1">
      <alignment wrapText="1"/>
    </xf>
    <xf numFmtId="4" fontId="5" fillId="0" borderId="27" xfId="1" applyNumberFormat="1" applyFont="1" applyBorder="1" applyAlignment="1">
      <alignment wrapText="1"/>
    </xf>
    <xf numFmtId="0" fontId="6" fillId="0" borderId="28" xfId="1" applyFont="1" applyBorder="1" applyAlignment="1">
      <alignment wrapText="1"/>
    </xf>
    <xf numFmtId="0" fontId="6" fillId="0" borderId="24" xfId="1" applyFont="1" applyBorder="1" applyAlignment="1">
      <alignment wrapText="1"/>
    </xf>
    <xf numFmtId="0" fontId="6" fillId="0" borderId="25" xfId="1" applyFont="1" applyBorder="1" applyAlignment="1">
      <alignment horizontal="center" wrapText="1"/>
    </xf>
    <xf numFmtId="4" fontId="6" fillId="0" borderId="25" xfId="1" applyNumberFormat="1" applyFont="1" applyBorder="1" applyAlignment="1">
      <alignment wrapText="1"/>
    </xf>
    <xf numFmtId="4" fontId="6" fillId="0" borderId="29" xfId="1" applyNumberFormat="1" applyFont="1" applyBorder="1" applyAlignment="1">
      <alignment wrapText="1"/>
    </xf>
    <xf numFmtId="0" fontId="5" fillId="0" borderId="30" xfId="1" applyFont="1" applyBorder="1" applyAlignment="1">
      <alignment horizontal="left" wrapText="1"/>
    </xf>
    <xf numFmtId="0" fontId="5" fillId="0" borderId="31" xfId="1" applyFont="1" applyBorder="1" applyAlignment="1">
      <alignment wrapText="1"/>
    </xf>
    <xf numFmtId="0" fontId="5" fillId="0" borderId="26" xfId="1" applyFont="1" applyBorder="1" applyAlignment="1">
      <alignment horizontal="center" wrapText="1"/>
    </xf>
    <xf numFmtId="4" fontId="2" fillId="0" borderId="0" xfId="1" applyNumberFormat="1" applyFont="1"/>
    <xf numFmtId="4" fontId="8" fillId="0" borderId="0" xfId="1" applyNumberFormat="1" applyFont="1"/>
    <xf numFmtId="0" fontId="5" fillId="0" borderId="0" xfId="1" applyFont="1"/>
    <xf numFmtId="0" fontId="9" fillId="0" borderId="0" xfId="0" applyFont="1"/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wrapText="1"/>
    </xf>
    <xf numFmtId="0" fontId="4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vertical="center" wrapText="1"/>
    </xf>
    <xf numFmtId="4" fontId="4" fillId="0" borderId="40" xfId="1" applyNumberFormat="1" applyFont="1" applyBorder="1" applyAlignment="1">
      <alignment vertical="center" wrapText="1"/>
    </xf>
    <xf numFmtId="4" fontId="4" fillId="0" borderId="41" xfId="1" applyNumberFormat="1" applyFont="1" applyBorder="1" applyAlignment="1">
      <alignment vertical="center" wrapText="1"/>
    </xf>
    <xf numFmtId="0" fontId="5" fillId="0" borderId="42" xfId="1" applyFont="1" applyBorder="1" applyAlignment="1">
      <alignment wrapText="1"/>
    </xf>
    <xf numFmtId="0" fontId="5" fillId="0" borderId="43" xfId="1" applyFont="1" applyBorder="1" applyAlignment="1">
      <alignment horizontal="center" wrapText="1"/>
    </xf>
    <xf numFmtId="4" fontId="5" fillId="0" borderId="43" xfId="1" applyNumberFormat="1" applyFont="1" applyBorder="1" applyAlignment="1">
      <alignment wrapText="1"/>
    </xf>
    <xf numFmtId="4" fontId="5" fillId="0" borderId="44" xfId="1" applyNumberFormat="1" applyFont="1" applyBorder="1" applyAlignment="1">
      <alignment wrapText="1"/>
    </xf>
    <xf numFmtId="4" fontId="6" fillId="0" borderId="45" xfId="1" applyNumberFormat="1" applyFont="1" applyBorder="1" applyAlignment="1">
      <alignment wrapText="1"/>
    </xf>
    <xf numFmtId="0" fontId="3" fillId="0" borderId="46" xfId="1" applyFont="1" applyBorder="1"/>
    <xf numFmtId="0" fontId="7" fillId="2" borderId="47" xfId="1" applyFont="1" applyFill="1" applyBorder="1"/>
    <xf numFmtId="4" fontId="7" fillId="2" borderId="47" xfId="1" applyNumberFormat="1" applyFont="1" applyFill="1" applyBorder="1"/>
    <xf numFmtId="4" fontId="7" fillId="2" borderId="48" xfId="1" applyNumberFormat="1" applyFont="1" applyFill="1" applyBorder="1"/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left" wrapText="1"/>
    </xf>
    <xf numFmtId="0" fontId="5" fillId="0" borderId="15" xfId="1" applyFont="1" applyBorder="1" applyAlignment="1">
      <alignment horizontal="left" wrapText="1"/>
    </xf>
    <xf numFmtId="0" fontId="6" fillId="0" borderId="16" xfId="1" applyFont="1" applyBorder="1" applyAlignment="1">
      <alignment horizontal="left" wrapText="1"/>
    </xf>
    <xf numFmtId="0" fontId="3" fillId="0" borderId="0" xfId="1" applyFont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wrapText="1"/>
    </xf>
  </cellXfs>
  <cellStyles count="2">
    <cellStyle name="Normalny" xfId="0" builtinId="0"/>
    <cellStyle name="Normalny_zal_Szczecin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1"/>
  <sheetViews>
    <sheetView tabSelected="1" topLeftCell="A25" zoomScale="95" zoomScaleNormal="95" workbookViewId="0">
      <selection activeCell="C23" sqref="C23:Q23"/>
    </sheetView>
  </sheetViews>
  <sheetFormatPr defaultColWidth="10.28515625" defaultRowHeight="15" x14ac:dyDescent="0.25"/>
  <cols>
    <col min="1" max="1" width="4.140625" style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customWidth="1"/>
    <col min="6" max="6" width="13.140625" style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customWidth="1"/>
    <col min="20" max="1024" width="10.28515625" style="1"/>
  </cols>
  <sheetData>
    <row r="1" spans="1:1024" x14ac:dyDescent="0.25">
      <c r="Q1" s="2" t="s">
        <v>44</v>
      </c>
    </row>
    <row r="2" spans="1:1024" x14ac:dyDescent="0.25">
      <c r="Q2" s="2" t="s">
        <v>45</v>
      </c>
    </row>
    <row r="3" spans="1:1024" x14ac:dyDescent="0.25">
      <c r="Q3" s="2"/>
    </row>
    <row r="4" spans="1:1024" x14ac:dyDescent="0.25">
      <c r="Q4" s="2"/>
    </row>
    <row r="5" spans="1:1024" ht="15" customHeight="1" x14ac:dyDescent="0.25">
      <c r="A5" s="58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024" ht="15.75" thickBot="1" x14ac:dyDescent="0.3"/>
    <row r="7" spans="1:1024" ht="15" customHeight="1" thickBot="1" x14ac:dyDescent="0.3">
      <c r="A7" s="59" t="s">
        <v>1</v>
      </c>
      <c r="B7" s="60" t="s">
        <v>2</v>
      </c>
      <c r="C7" s="61" t="s">
        <v>3</v>
      </c>
      <c r="D7" s="62" t="s">
        <v>4</v>
      </c>
      <c r="E7" s="62" t="s">
        <v>5</v>
      </c>
      <c r="F7" s="62" t="s">
        <v>6</v>
      </c>
      <c r="G7" s="62"/>
      <c r="H7" s="63" t="s">
        <v>7</v>
      </c>
      <c r="I7" s="63"/>
      <c r="J7" s="63"/>
      <c r="K7" s="63"/>
      <c r="L7" s="63"/>
      <c r="M7" s="63"/>
      <c r="N7" s="63"/>
      <c r="O7" s="63"/>
      <c r="P7" s="63"/>
      <c r="Q7" s="63"/>
    </row>
    <row r="8" spans="1:1024" ht="15" customHeight="1" thickBot="1" x14ac:dyDescent="0.3">
      <c r="A8" s="59"/>
      <c r="B8" s="60"/>
      <c r="C8" s="61"/>
      <c r="D8" s="62"/>
      <c r="E8" s="62"/>
      <c r="F8" s="64" t="s">
        <v>8</v>
      </c>
      <c r="G8" s="64" t="s">
        <v>9</v>
      </c>
      <c r="H8" s="65">
        <v>2022</v>
      </c>
      <c r="I8" s="65"/>
      <c r="J8" s="65"/>
      <c r="K8" s="65"/>
      <c r="L8" s="65"/>
      <c r="M8" s="65"/>
      <c r="N8" s="65"/>
      <c r="O8" s="65"/>
      <c r="P8" s="65"/>
      <c r="Q8" s="65"/>
    </row>
    <row r="9" spans="1:1024" ht="15" customHeight="1" thickBot="1" x14ac:dyDescent="0.3">
      <c r="A9" s="59"/>
      <c r="B9" s="60"/>
      <c r="C9" s="61"/>
      <c r="D9" s="62"/>
      <c r="E9" s="62"/>
      <c r="F9" s="62"/>
      <c r="G9" s="62"/>
      <c r="H9" s="64" t="s">
        <v>10</v>
      </c>
      <c r="I9" s="65" t="s">
        <v>11</v>
      </c>
      <c r="J9" s="65"/>
      <c r="K9" s="65"/>
      <c r="L9" s="65"/>
      <c r="M9" s="65"/>
      <c r="N9" s="65"/>
      <c r="O9" s="65"/>
      <c r="P9" s="65"/>
      <c r="Q9" s="65"/>
    </row>
    <row r="10" spans="1:1024" ht="15" customHeight="1" thickBot="1" x14ac:dyDescent="0.3">
      <c r="A10" s="59"/>
      <c r="B10" s="60"/>
      <c r="C10" s="61"/>
      <c r="D10" s="62"/>
      <c r="E10" s="62"/>
      <c r="F10" s="62"/>
      <c r="G10" s="62"/>
      <c r="H10" s="62"/>
      <c r="I10" s="64" t="s">
        <v>12</v>
      </c>
      <c r="J10" s="64"/>
      <c r="K10" s="64"/>
      <c r="L10" s="64"/>
      <c r="M10" s="65" t="s">
        <v>13</v>
      </c>
      <c r="N10" s="65"/>
      <c r="O10" s="65"/>
      <c r="P10" s="65"/>
      <c r="Q10" s="65"/>
    </row>
    <row r="11" spans="1:1024" ht="15" customHeight="1" thickBot="1" x14ac:dyDescent="0.3">
      <c r="A11" s="59"/>
      <c r="B11" s="60"/>
      <c r="C11" s="61"/>
      <c r="D11" s="62"/>
      <c r="E11" s="62"/>
      <c r="F11" s="62"/>
      <c r="G11" s="62"/>
      <c r="H11" s="62"/>
      <c r="I11" s="64" t="s">
        <v>14</v>
      </c>
      <c r="J11" s="64" t="s">
        <v>15</v>
      </c>
      <c r="K11" s="64"/>
      <c r="L11" s="64"/>
      <c r="M11" s="64" t="s">
        <v>16</v>
      </c>
      <c r="N11" s="65" t="s">
        <v>15</v>
      </c>
      <c r="O11" s="65"/>
      <c r="P11" s="65"/>
      <c r="Q11" s="65"/>
    </row>
    <row r="12" spans="1:1024" ht="33" customHeight="1" x14ac:dyDescent="0.25">
      <c r="A12" s="59"/>
      <c r="B12" s="60"/>
      <c r="C12" s="61"/>
      <c r="D12" s="62"/>
      <c r="E12" s="62"/>
      <c r="F12" s="62"/>
      <c r="G12" s="62"/>
      <c r="H12" s="62"/>
      <c r="I12" s="62"/>
      <c r="J12" s="51" t="s">
        <v>17</v>
      </c>
      <c r="K12" s="51" t="s">
        <v>18</v>
      </c>
      <c r="L12" s="51" t="s">
        <v>19</v>
      </c>
      <c r="M12" s="64"/>
      <c r="N12" s="51" t="s">
        <v>20</v>
      </c>
      <c r="O12" s="51" t="s">
        <v>17</v>
      </c>
      <c r="P12" s="51" t="s">
        <v>18</v>
      </c>
      <c r="Q12" s="52" t="s">
        <v>21</v>
      </c>
    </row>
    <row r="13" spans="1:1024" s="31" customFormat="1" ht="12" thickBot="1" x14ac:dyDescent="0.25">
      <c r="A13" s="32">
        <v>1</v>
      </c>
      <c r="B13" s="33">
        <v>2</v>
      </c>
      <c r="C13" s="34">
        <v>3</v>
      </c>
      <c r="D13" s="35">
        <v>4</v>
      </c>
      <c r="E13" s="35">
        <v>5</v>
      </c>
      <c r="F13" s="35">
        <v>6</v>
      </c>
      <c r="G13" s="35">
        <v>7</v>
      </c>
      <c r="H13" s="35">
        <v>8</v>
      </c>
      <c r="I13" s="35">
        <v>9</v>
      </c>
      <c r="J13" s="35">
        <v>10</v>
      </c>
      <c r="K13" s="35">
        <v>11</v>
      </c>
      <c r="L13" s="35">
        <v>12</v>
      </c>
      <c r="M13" s="35">
        <v>13</v>
      </c>
      <c r="N13" s="35">
        <v>14</v>
      </c>
      <c r="O13" s="35">
        <v>15</v>
      </c>
      <c r="P13" s="35">
        <v>16</v>
      </c>
      <c r="Q13" s="36">
        <v>17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</row>
    <row r="14" spans="1:1024" s="3" customFormat="1" ht="23.25" customHeight="1" thickBot="1" x14ac:dyDescent="0.25">
      <c r="A14" s="38">
        <v>1</v>
      </c>
      <c r="B14" s="39" t="s">
        <v>22</v>
      </c>
      <c r="C14" s="66" t="s">
        <v>23</v>
      </c>
      <c r="D14" s="66"/>
      <c r="E14" s="40">
        <f t="shared" ref="E14:Q14" si="0">E19+E26</f>
        <v>309972</v>
      </c>
      <c r="F14" s="40">
        <f t="shared" si="0"/>
        <v>153050</v>
      </c>
      <c r="G14" s="40">
        <f t="shared" si="0"/>
        <v>156922</v>
      </c>
      <c r="H14" s="40">
        <f t="shared" si="0"/>
        <v>309972</v>
      </c>
      <c r="I14" s="40">
        <f t="shared" si="0"/>
        <v>153050</v>
      </c>
      <c r="J14" s="40">
        <f t="shared" si="0"/>
        <v>0</v>
      </c>
      <c r="K14" s="40">
        <f t="shared" si="0"/>
        <v>0</v>
      </c>
      <c r="L14" s="40">
        <f t="shared" si="0"/>
        <v>153050</v>
      </c>
      <c r="M14" s="40">
        <f t="shared" si="0"/>
        <v>156922</v>
      </c>
      <c r="N14" s="40">
        <f t="shared" si="0"/>
        <v>0</v>
      </c>
      <c r="O14" s="40">
        <f t="shared" si="0"/>
        <v>0</v>
      </c>
      <c r="P14" s="40">
        <f t="shared" si="0"/>
        <v>0</v>
      </c>
      <c r="Q14" s="41">
        <f t="shared" si="0"/>
        <v>156922</v>
      </c>
    </row>
    <row r="15" spans="1:1024" ht="12" customHeight="1" thickBot="1" x14ac:dyDescent="0.3">
      <c r="A15" s="53" t="s">
        <v>24</v>
      </c>
      <c r="B15" s="37" t="s">
        <v>25</v>
      </c>
      <c r="C15" s="55" t="s">
        <v>31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024" ht="12" customHeight="1" thickBot="1" x14ac:dyDescent="0.3">
      <c r="A16" s="54"/>
      <c r="B16" s="5" t="s">
        <v>26</v>
      </c>
      <c r="C16" s="56" t="s">
        <v>39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1:17" ht="12" customHeight="1" thickBot="1" x14ac:dyDescent="0.3">
      <c r="A17" s="54"/>
      <c r="B17" s="5" t="s">
        <v>27</v>
      </c>
      <c r="C17" s="56" t="s">
        <v>32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12" customHeight="1" thickBot="1" x14ac:dyDescent="0.3">
      <c r="A18" s="54"/>
      <c r="B18" s="6" t="s">
        <v>28</v>
      </c>
      <c r="C18" s="57" t="s">
        <v>38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5.75" thickBot="1" x14ac:dyDescent="0.3">
      <c r="A19" s="54"/>
      <c r="B19" s="6" t="s">
        <v>29</v>
      </c>
      <c r="C19" s="7"/>
      <c r="D19" s="8">
        <v>853</v>
      </c>
      <c r="E19" s="9">
        <f t="shared" ref="E19:Q19" si="1">SUM(E21:E21)</f>
        <v>294922</v>
      </c>
      <c r="F19" s="9">
        <f t="shared" si="1"/>
        <v>152500</v>
      </c>
      <c r="G19" s="9">
        <f t="shared" si="1"/>
        <v>142422</v>
      </c>
      <c r="H19" s="9">
        <f t="shared" si="1"/>
        <v>294922</v>
      </c>
      <c r="I19" s="9">
        <f t="shared" si="1"/>
        <v>152500</v>
      </c>
      <c r="J19" s="9">
        <f t="shared" si="1"/>
        <v>0</v>
      </c>
      <c r="K19" s="9">
        <f t="shared" si="1"/>
        <v>0</v>
      </c>
      <c r="L19" s="9">
        <f t="shared" si="1"/>
        <v>152500</v>
      </c>
      <c r="M19" s="9">
        <f t="shared" si="1"/>
        <v>142422</v>
      </c>
      <c r="N19" s="9">
        <f t="shared" si="1"/>
        <v>0</v>
      </c>
      <c r="O19" s="9">
        <f t="shared" si="1"/>
        <v>0</v>
      </c>
      <c r="P19" s="9">
        <f t="shared" si="1"/>
        <v>0</v>
      </c>
      <c r="Q19" s="46">
        <f t="shared" si="1"/>
        <v>142422</v>
      </c>
    </row>
    <row r="20" spans="1:17" ht="12.75" customHeight="1" thickBot="1" x14ac:dyDescent="0.3">
      <c r="A20" s="54"/>
      <c r="B20" s="20" t="s">
        <v>6</v>
      </c>
      <c r="C20" s="21"/>
      <c r="D20" s="22">
        <v>85395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4"/>
    </row>
    <row r="21" spans="1:17" ht="18.75" customHeight="1" thickBot="1" x14ac:dyDescent="0.3">
      <c r="A21" s="54"/>
      <c r="B21" s="25">
        <v>2022</v>
      </c>
      <c r="C21" s="26"/>
      <c r="D21" s="27"/>
      <c r="E21" s="18">
        <f>F21+G21</f>
        <v>294922</v>
      </c>
      <c r="F21" s="18">
        <f>I21</f>
        <v>152500</v>
      </c>
      <c r="G21" s="18">
        <f>M21</f>
        <v>142422</v>
      </c>
      <c r="H21" s="18">
        <f>I21+M21</f>
        <v>294922</v>
      </c>
      <c r="I21" s="18">
        <f>L21</f>
        <v>152500</v>
      </c>
      <c r="J21" s="18"/>
      <c r="K21" s="18"/>
      <c r="L21" s="18">
        <v>152500</v>
      </c>
      <c r="M21" s="18">
        <f>Q21</f>
        <v>142422</v>
      </c>
      <c r="N21" s="18"/>
      <c r="O21" s="18"/>
      <c r="P21" s="18">
        <v>0</v>
      </c>
      <c r="Q21" s="19">
        <v>142422</v>
      </c>
    </row>
    <row r="22" spans="1:17" ht="15.75" customHeight="1" thickBot="1" x14ac:dyDescent="0.3">
      <c r="A22" s="54" t="s">
        <v>34</v>
      </c>
      <c r="B22" s="4" t="s">
        <v>25</v>
      </c>
      <c r="C22" s="68" t="s">
        <v>40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ht="15.75" thickBot="1" x14ac:dyDescent="0.3">
      <c r="A23" s="54"/>
      <c r="B23" s="5" t="s">
        <v>26</v>
      </c>
      <c r="C23" s="56" t="s">
        <v>43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7" ht="15.75" thickBot="1" x14ac:dyDescent="0.3">
      <c r="A24" s="54"/>
      <c r="B24" s="5" t="s">
        <v>27</v>
      </c>
      <c r="C24" s="56" t="s">
        <v>35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7" ht="15.75" thickBot="1" x14ac:dyDescent="0.3">
      <c r="A25" s="54"/>
      <c r="B25" s="6" t="s">
        <v>28</v>
      </c>
      <c r="C25" s="57" t="s">
        <v>37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ht="15.75" thickBot="1" x14ac:dyDescent="0.3">
      <c r="A26" s="54"/>
      <c r="B26" s="6" t="s">
        <v>29</v>
      </c>
      <c r="C26" s="7"/>
      <c r="D26" s="8">
        <v>750</v>
      </c>
      <c r="E26" s="9">
        <f t="shared" ref="E26:Q26" si="2">SUM(E28:E28)</f>
        <v>15050</v>
      </c>
      <c r="F26" s="9">
        <f t="shared" si="2"/>
        <v>550</v>
      </c>
      <c r="G26" s="9">
        <f t="shared" si="2"/>
        <v>14500</v>
      </c>
      <c r="H26" s="9">
        <f t="shared" si="2"/>
        <v>15050</v>
      </c>
      <c r="I26" s="9">
        <f t="shared" si="2"/>
        <v>550</v>
      </c>
      <c r="J26" s="9">
        <f t="shared" si="2"/>
        <v>0</v>
      </c>
      <c r="K26" s="9">
        <f t="shared" si="2"/>
        <v>0</v>
      </c>
      <c r="L26" s="9">
        <f t="shared" si="2"/>
        <v>550</v>
      </c>
      <c r="M26" s="9">
        <f t="shared" si="2"/>
        <v>14500</v>
      </c>
      <c r="N26" s="9">
        <f t="shared" si="2"/>
        <v>0</v>
      </c>
      <c r="O26" s="9">
        <f t="shared" si="2"/>
        <v>0</v>
      </c>
      <c r="P26" s="9">
        <f t="shared" si="2"/>
        <v>0</v>
      </c>
      <c r="Q26" s="46">
        <f t="shared" si="2"/>
        <v>14500</v>
      </c>
    </row>
    <row r="27" spans="1:17" ht="15.75" thickBot="1" x14ac:dyDescent="0.3">
      <c r="A27" s="54"/>
      <c r="B27" s="20" t="s">
        <v>6</v>
      </c>
      <c r="C27" s="21"/>
      <c r="D27" s="22">
        <v>75023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</row>
    <row r="28" spans="1:17" ht="15.75" thickBot="1" x14ac:dyDescent="0.3">
      <c r="A28" s="54"/>
      <c r="B28" s="25">
        <v>2022</v>
      </c>
      <c r="C28" s="42"/>
      <c r="D28" s="43"/>
      <c r="E28" s="44">
        <f>F28+G28</f>
        <v>15050</v>
      </c>
      <c r="F28" s="44">
        <f>I28</f>
        <v>550</v>
      </c>
      <c r="G28" s="44">
        <f>M28</f>
        <v>14500</v>
      </c>
      <c r="H28" s="44">
        <f>I28+M28</f>
        <v>15050</v>
      </c>
      <c r="I28" s="44">
        <f>L28</f>
        <v>550</v>
      </c>
      <c r="J28" s="44"/>
      <c r="K28" s="44"/>
      <c r="L28" s="44">
        <v>550</v>
      </c>
      <c r="M28" s="44">
        <f>Q28</f>
        <v>14500</v>
      </c>
      <c r="N28" s="44"/>
      <c r="O28" s="44"/>
      <c r="P28" s="44">
        <v>0</v>
      </c>
      <c r="Q28" s="45">
        <v>14500</v>
      </c>
    </row>
    <row r="29" spans="1:17" ht="15.75" customHeight="1" thickBot="1" x14ac:dyDescent="0.3">
      <c r="A29" s="38">
        <v>1</v>
      </c>
      <c r="B29" s="39" t="s">
        <v>33</v>
      </c>
      <c r="C29" s="66" t="s">
        <v>23</v>
      </c>
      <c r="D29" s="66"/>
      <c r="E29" s="40">
        <f t="shared" ref="E29:Q29" si="3">E34+E41+E48</f>
        <v>1021349</v>
      </c>
      <c r="F29" s="40">
        <f t="shared" si="3"/>
        <v>40239</v>
      </c>
      <c r="G29" s="40">
        <f t="shared" si="3"/>
        <v>981110</v>
      </c>
      <c r="H29" s="40">
        <f t="shared" si="3"/>
        <v>1021349</v>
      </c>
      <c r="I29" s="40">
        <f t="shared" si="3"/>
        <v>40239</v>
      </c>
      <c r="J29" s="40">
        <f t="shared" si="3"/>
        <v>0</v>
      </c>
      <c r="K29" s="40">
        <f t="shared" si="3"/>
        <v>0</v>
      </c>
      <c r="L29" s="40">
        <f t="shared" si="3"/>
        <v>40239</v>
      </c>
      <c r="M29" s="40">
        <f t="shared" si="3"/>
        <v>981110</v>
      </c>
      <c r="N29" s="40">
        <f t="shared" si="3"/>
        <v>0</v>
      </c>
      <c r="O29" s="40">
        <f t="shared" si="3"/>
        <v>0</v>
      </c>
      <c r="P29" s="40">
        <f t="shared" si="3"/>
        <v>0</v>
      </c>
      <c r="Q29" s="41">
        <f t="shared" si="3"/>
        <v>981110</v>
      </c>
    </row>
    <row r="30" spans="1:17" ht="15.75" thickBot="1" x14ac:dyDescent="0.3">
      <c r="A30" s="53" t="s">
        <v>24</v>
      </c>
      <c r="B30" s="37" t="s">
        <v>25</v>
      </c>
      <c r="C30" s="55" t="s">
        <v>40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0.5" customHeight="1" thickBot="1" x14ac:dyDescent="0.3">
      <c r="A31" s="54"/>
      <c r="B31" s="5" t="s">
        <v>26</v>
      </c>
      <c r="C31" s="56" t="s">
        <v>41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ht="15.75" thickBot="1" x14ac:dyDescent="0.3">
      <c r="A32" s="54"/>
      <c r="B32" s="5" t="s">
        <v>27</v>
      </c>
      <c r="C32" s="56" t="s">
        <v>35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ht="15.75" thickBot="1" x14ac:dyDescent="0.3">
      <c r="A33" s="54"/>
      <c r="B33" s="6" t="s">
        <v>28</v>
      </c>
      <c r="C33" s="57" t="s">
        <v>42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ht="15.75" thickBot="1" x14ac:dyDescent="0.3">
      <c r="A34" s="54"/>
      <c r="B34" s="6" t="s">
        <v>29</v>
      </c>
      <c r="C34" s="7"/>
      <c r="D34" s="8">
        <v>801</v>
      </c>
      <c r="E34" s="9">
        <f t="shared" ref="E34:Q34" si="4">SUM(E36:E36)</f>
        <v>689600</v>
      </c>
      <c r="F34" s="9">
        <f t="shared" si="4"/>
        <v>0</v>
      </c>
      <c r="G34" s="9">
        <f t="shared" si="4"/>
        <v>689600</v>
      </c>
      <c r="H34" s="9">
        <f t="shared" si="4"/>
        <v>689600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689600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46">
        <f t="shared" si="4"/>
        <v>689600</v>
      </c>
    </row>
    <row r="35" spans="1:17" ht="12" customHeight="1" thickBot="1" x14ac:dyDescent="0.3">
      <c r="A35" s="54"/>
      <c r="B35" s="20" t="s">
        <v>6</v>
      </c>
      <c r="C35" s="21"/>
      <c r="D35" s="22">
        <v>80195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</row>
    <row r="36" spans="1:17" ht="15" customHeight="1" thickBot="1" x14ac:dyDescent="0.3">
      <c r="A36" s="54"/>
      <c r="B36" s="25">
        <v>2022</v>
      </c>
      <c r="C36" s="26"/>
      <c r="D36" s="27"/>
      <c r="E36" s="18">
        <f>F36+G36</f>
        <v>689600</v>
      </c>
      <c r="F36" s="18">
        <f>I36</f>
        <v>0</v>
      </c>
      <c r="G36" s="18">
        <f>M36</f>
        <v>689600</v>
      </c>
      <c r="H36" s="18">
        <f>I36+M36</f>
        <v>689600</v>
      </c>
      <c r="I36" s="18">
        <f>L36</f>
        <v>0</v>
      </c>
      <c r="J36" s="18"/>
      <c r="K36" s="18"/>
      <c r="L36" s="18">
        <v>0</v>
      </c>
      <c r="M36" s="18">
        <f>Q36</f>
        <v>689600</v>
      </c>
      <c r="N36" s="18"/>
      <c r="O36" s="18"/>
      <c r="P36" s="18">
        <v>0</v>
      </c>
      <c r="Q36" s="19">
        <v>689600</v>
      </c>
    </row>
    <row r="37" spans="1:17" ht="15.75" customHeight="1" thickBot="1" x14ac:dyDescent="0.3">
      <c r="A37" s="54" t="s">
        <v>34</v>
      </c>
      <c r="B37" s="4" t="s">
        <v>25</v>
      </c>
      <c r="C37" s="68" t="s">
        <v>40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15.75" thickBot="1" x14ac:dyDescent="0.3">
      <c r="A38" s="54"/>
      <c r="B38" s="5" t="s">
        <v>26</v>
      </c>
      <c r="C38" s="56" t="s">
        <v>43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</row>
    <row r="39" spans="1:17" ht="15.75" customHeight="1" thickBot="1" x14ac:dyDescent="0.3">
      <c r="A39" s="54"/>
      <c r="B39" s="5" t="s">
        <v>27</v>
      </c>
      <c r="C39" s="56" t="s">
        <v>35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17" ht="15.75" thickBot="1" x14ac:dyDescent="0.3">
      <c r="A40" s="54"/>
      <c r="B40" s="6" t="s">
        <v>28</v>
      </c>
      <c r="C40" s="57" t="s">
        <v>37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5.75" thickBot="1" x14ac:dyDescent="0.3">
      <c r="A41" s="54"/>
      <c r="B41" s="6" t="s">
        <v>29</v>
      </c>
      <c r="C41" s="7"/>
      <c r="D41" s="8">
        <v>750</v>
      </c>
      <c r="E41" s="9">
        <f t="shared" ref="E41:Q41" si="5">SUM(E43:E43)</f>
        <v>203012</v>
      </c>
      <c r="F41" s="9">
        <f t="shared" si="5"/>
        <v>15642</v>
      </c>
      <c r="G41" s="9">
        <f t="shared" si="5"/>
        <v>187370</v>
      </c>
      <c r="H41" s="9">
        <f t="shared" si="5"/>
        <v>203012</v>
      </c>
      <c r="I41" s="9">
        <f t="shared" si="5"/>
        <v>15642</v>
      </c>
      <c r="J41" s="9">
        <f t="shared" si="5"/>
        <v>0</v>
      </c>
      <c r="K41" s="9">
        <f t="shared" si="5"/>
        <v>0</v>
      </c>
      <c r="L41" s="9">
        <f t="shared" si="5"/>
        <v>15642</v>
      </c>
      <c r="M41" s="9">
        <f t="shared" si="5"/>
        <v>187370</v>
      </c>
      <c r="N41" s="9">
        <f t="shared" si="5"/>
        <v>0</v>
      </c>
      <c r="O41" s="9">
        <f t="shared" si="5"/>
        <v>0</v>
      </c>
      <c r="P41" s="9">
        <f t="shared" si="5"/>
        <v>0</v>
      </c>
      <c r="Q41" s="46">
        <f t="shared" si="5"/>
        <v>187370</v>
      </c>
    </row>
    <row r="42" spans="1:17" ht="15.75" thickBot="1" x14ac:dyDescent="0.3">
      <c r="A42" s="54"/>
      <c r="B42" s="20" t="s">
        <v>6</v>
      </c>
      <c r="C42" s="21"/>
      <c r="D42" s="22">
        <v>75023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/>
    </row>
    <row r="43" spans="1:17" x14ac:dyDescent="0.25">
      <c r="A43" s="54"/>
      <c r="B43" s="25">
        <v>2022</v>
      </c>
      <c r="C43" s="26"/>
      <c r="D43" s="27"/>
      <c r="E43" s="18">
        <f>F43+G43</f>
        <v>203012</v>
      </c>
      <c r="F43" s="18">
        <f>I43</f>
        <v>15642</v>
      </c>
      <c r="G43" s="18">
        <f>M43</f>
        <v>187370</v>
      </c>
      <c r="H43" s="18">
        <f>I43+M43</f>
        <v>203012</v>
      </c>
      <c r="I43" s="18">
        <f>L43</f>
        <v>15642</v>
      </c>
      <c r="J43" s="18"/>
      <c r="K43" s="18"/>
      <c r="L43" s="18">
        <v>15642</v>
      </c>
      <c r="M43" s="18">
        <f>Q43</f>
        <v>187370</v>
      </c>
      <c r="N43" s="18"/>
      <c r="O43" s="18"/>
      <c r="P43" s="18">
        <v>0</v>
      </c>
      <c r="Q43" s="19">
        <v>187370</v>
      </c>
    </row>
    <row r="44" spans="1:17" ht="15.75" customHeight="1" x14ac:dyDescent="0.25">
      <c r="A44" s="67" t="s">
        <v>36</v>
      </c>
      <c r="B44" s="4" t="s">
        <v>25</v>
      </c>
      <c r="C44" s="68" t="s">
        <v>31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1:17" ht="10.5" customHeight="1" x14ac:dyDescent="0.25">
      <c r="A45" s="53"/>
      <c r="B45" s="5" t="s">
        <v>26</v>
      </c>
      <c r="C45" s="56" t="s">
        <v>39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</row>
    <row r="46" spans="1:17" ht="15.75" customHeight="1" x14ac:dyDescent="0.25">
      <c r="A46" s="53"/>
      <c r="B46" s="5" t="s">
        <v>27</v>
      </c>
      <c r="C46" s="56" t="s">
        <v>32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15.75" customHeight="1" x14ac:dyDescent="0.25">
      <c r="A47" s="53"/>
      <c r="B47" s="6" t="s">
        <v>28</v>
      </c>
      <c r="C47" s="57" t="s">
        <v>38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15.75" customHeight="1" x14ac:dyDescent="0.25">
      <c r="A48" s="53"/>
      <c r="B48" s="6" t="s">
        <v>29</v>
      </c>
      <c r="C48" s="7"/>
      <c r="D48" s="8">
        <v>853</v>
      </c>
      <c r="E48" s="9">
        <f t="shared" ref="E48:Q48" si="6">SUM(E50:E50)</f>
        <v>128737</v>
      </c>
      <c r="F48" s="9">
        <f t="shared" si="6"/>
        <v>24597</v>
      </c>
      <c r="G48" s="9">
        <f t="shared" si="6"/>
        <v>104140</v>
      </c>
      <c r="H48" s="9">
        <f t="shared" si="6"/>
        <v>128737</v>
      </c>
      <c r="I48" s="9">
        <f t="shared" si="6"/>
        <v>24597</v>
      </c>
      <c r="J48" s="9">
        <f t="shared" si="6"/>
        <v>0</v>
      </c>
      <c r="K48" s="9">
        <f t="shared" si="6"/>
        <v>0</v>
      </c>
      <c r="L48" s="9">
        <f t="shared" si="6"/>
        <v>24597</v>
      </c>
      <c r="M48" s="9">
        <f t="shared" si="6"/>
        <v>104140</v>
      </c>
      <c r="N48" s="9">
        <f t="shared" si="6"/>
        <v>0</v>
      </c>
      <c r="O48" s="9">
        <f t="shared" si="6"/>
        <v>0</v>
      </c>
      <c r="P48" s="9">
        <f t="shared" si="6"/>
        <v>0</v>
      </c>
      <c r="Q48" s="46">
        <f t="shared" si="6"/>
        <v>104140</v>
      </c>
    </row>
    <row r="49" spans="1:17" ht="15.75" customHeight="1" x14ac:dyDescent="0.25">
      <c r="A49" s="53"/>
      <c r="B49" s="10" t="s">
        <v>6</v>
      </c>
      <c r="C49" s="11"/>
      <c r="D49" s="12">
        <v>85395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4"/>
    </row>
    <row r="50" spans="1:17" ht="15.75" customHeight="1" thickBot="1" x14ac:dyDescent="0.3">
      <c r="A50" s="53"/>
      <c r="B50" s="15">
        <v>2022</v>
      </c>
      <c r="C50" s="16"/>
      <c r="D50" s="17"/>
      <c r="E50" s="18">
        <f>F50+G50</f>
        <v>128737</v>
      </c>
      <c r="F50" s="18">
        <f>I50</f>
        <v>24597</v>
      </c>
      <c r="G50" s="18">
        <f>M50</f>
        <v>104140</v>
      </c>
      <c r="H50" s="18">
        <f>I50+M50</f>
        <v>128737</v>
      </c>
      <c r="I50" s="18">
        <f>L50</f>
        <v>24597</v>
      </c>
      <c r="J50" s="18"/>
      <c r="K50" s="18"/>
      <c r="L50" s="18">
        <v>24597</v>
      </c>
      <c r="M50" s="18">
        <f>Q50</f>
        <v>104140</v>
      </c>
      <c r="N50" s="18"/>
      <c r="O50" s="18"/>
      <c r="P50" s="18">
        <v>0</v>
      </c>
      <c r="Q50" s="19">
        <v>104140</v>
      </c>
    </row>
    <row r="51" spans="1:17" ht="20.25" customHeight="1" thickTop="1" thickBot="1" x14ac:dyDescent="0.3">
      <c r="A51" s="47"/>
      <c r="B51" s="48" t="s">
        <v>30</v>
      </c>
      <c r="C51" s="48"/>
      <c r="D51" s="48"/>
      <c r="E51" s="49">
        <f t="shared" ref="E51:Q51" si="7">E29+E14</f>
        <v>1331321</v>
      </c>
      <c r="F51" s="49">
        <f t="shared" si="7"/>
        <v>193289</v>
      </c>
      <c r="G51" s="49">
        <f t="shared" si="7"/>
        <v>1138032</v>
      </c>
      <c r="H51" s="49">
        <f t="shared" si="7"/>
        <v>1331321</v>
      </c>
      <c r="I51" s="49">
        <f t="shared" si="7"/>
        <v>193289</v>
      </c>
      <c r="J51" s="49">
        <f t="shared" si="7"/>
        <v>0</v>
      </c>
      <c r="K51" s="49">
        <f t="shared" si="7"/>
        <v>0</v>
      </c>
      <c r="L51" s="49">
        <f t="shared" si="7"/>
        <v>193289</v>
      </c>
      <c r="M51" s="49">
        <f t="shared" si="7"/>
        <v>1138032</v>
      </c>
      <c r="N51" s="49">
        <f t="shared" si="7"/>
        <v>0</v>
      </c>
      <c r="O51" s="49">
        <f t="shared" si="7"/>
        <v>0</v>
      </c>
      <c r="P51" s="49">
        <f t="shared" si="7"/>
        <v>0</v>
      </c>
      <c r="Q51" s="50">
        <f t="shared" si="7"/>
        <v>1138032</v>
      </c>
    </row>
    <row r="54" spans="1:17" x14ac:dyDescent="0.25">
      <c r="E54" s="28"/>
      <c r="F54" s="28"/>
      <c r="G54" s="29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6" spans="1:17" x14ac:dyDescent="0.2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9" spans="1:17" x14ac:dyDescent="0.25">
      <c r="H59" s="28"/>
    </row>
    <row r="61" spans="1:17" x14ac:dyDescent="0.25">
      <c r="H61" s="28"/>
    </row>
  </sheetData>
  <mergeCells count="46">
    <mergeCell ref="A37:A43"/>
    <mergeCell ref="C37:Q37"/>
    <mergeCell ref="C38:Q38"/>
    <mergeCell ref="C39:Q39"/>
    <mergeCell ref="C40:Q40"/>
    <mergeCell ref="A30:A36"/>
    <mergeCell ref="C30:Q30"/>
    <mergeCell ref="C31:Q31"/>
    <mergeCell ref="C32:Q32"/>
    <mergeCell ref="C33:Q33"/>
    <mergeCell ref="A22:A28"/>
    <mergeCell ref="C22:Q22"/>
    <mergeCell ref="C23:Q23"/>
    <mergeCell ref="C24:Q24"/>
    <mergeCell ref="C25:Q25"/>
    <mergeCell ref="A44:A50"/>
    <mergeCell ref="C44:Q44"/>
    <mergeCell ref="C45:Q45"/>
    <mergeCell ref="C46:Q46"/>
    <mergeCell ref="C47:Q47"/>
    <mergeCell ref="C29:D29"/>
    <mergeCell ref="J11:L11"/>
    <mergeCell ref="M11:M12"/>
    <mergeCell ref="N11:Q11"/>
    <mergeCell ref="C14:D14"/>
    <mergeCell ref="A5:Q5"/>
    <mergeCell ref="A7:A12"/>
    <mergeCell ref="B7:B12"/>
    <mergeCell ref="C7:C12"/>
    <mergeCell ref="D7:D12"/>
    <mergeCell ref="E7:E12"/>
    <mergeCell ref="F7:G7"/>
    <mergeCell ref="H7:Q7"/>
    <mergeCell ref="F8:F12"/>
    <mergeCell ref="G8:G12"/>
    <mergeCell ref="H8:Q8"/>
    <mergeCell ref="H9:H12"/>
    <mergeCell ref="I9:Q9"/>
    <mergeCell ref="I10:L10"/>
    <mergeCell ref="M10:Q10"/>
    <mergeCell ref="I11:I12"/>
    <mergeCell ref="A15:A21"/>
    <mergeCell ref="C15:Q15"/>
    <mergeCell ref="C16:Q16"/>
    <mergeCell ref="C17:Q17"/>
    <mergeCell ref="C18:Q18"/>
  </mergeCells>
  <pageMargins left="0.70833333333333304" right="0.70833333333333304" top="0.98402777777777795" bottom="0.70833333333333304" header="0.51180555555555496" footer="0.51180555555555496"/>
  <pageSetup paperSize="9" scale="6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Stanowisko</dc:creator>
  <dc:description/>
  <cp:lastModifiedBy>MS</cp:lastModifiedBy>
  <cp:revision>1</cp:revision>
  <cp:lastPrinted>2022-08-18T06:39:10Z</cp:lastPrinted>
  <dcterms:created xsi:type="dcterms:W3CDTF">2006-11-09T07:35:21Z</dcterms:created>
  <dcterms:modified xsi:type="dcterms:W3CDTF">2022-08-19T08:01:19Z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