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BUDŻET NA 2023\"/>
    </mc:Choice>
  </mc:AlternateContent>
  <xr:revisionPtr revIDLastSave="0" documentId="13_ncr:1_{FD4A61B3-5284-4283-835E-D802D5B9C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E44" i="1"/>
  <c r="E45" i="1"/>
  <c r="D45" i="1" s="1"/>
  <c r="E43" i="1"/>
  <c r="D43" i="1" s="1"/>
  <c r="F42" i="1"/>
  <c r="G46" i="1"/>
  <c r="H46" i="1"/>
  <c r="I46" i="1"/>
  <c r="E48" i="1"/>
  <c r="D48" i="1" s="1"/>
  <c r="G42" i="1"/>
  <c r="H42" i="1"/>
  <c r="I42" i="1"/>
  <c r="F40" i="1"/>
  <c r="H40" i="1"/>
  <c r="I40" i="1"/>
  <c r="E41" i="1"/>
  <c r="E40" i="1" s="1"/>
  <c r="E39" i="1"/>
  <c r="D39" i="1" s="1"/>
  <c r="E37" i="1"/>
  <c r="D37" i="1" s="1"/>
  <c r="E38" i="1"/>
  <c r="D38" i="1" s="1"/>
  <c r="E36" i="1"/>
  <c r="D36" i="1" s="1"/>
  <c r="E23" i="1"/>
  <c r="D23" i="1" s="1"/>
  <c r="E24" i="1"/>
  <c r="D24" i="1" s="1"/>
  <c r="E25" i="1"/>
  <c r="D25" i="1" s="1"/>
  <c r="E26" i="1"/>
  <c r="D26" i="1" s="1"/>
  <c r="E27" i="1"/>
  <c r="D27" i="1" s="1"/>
  <c r="E28" i="1"/>
  <c r="D28" i="1" s="1"/>
  <c r="E29" i="1"/>
  <c r="D29" i="1" s="1"/>
  <c r="E30" i="1"/>
  <c r="D30" i="1" s="1"/>
  <c r="E31" i="1"/>
  <c r="D31" i="1" s="1"/>
  <c r="E32" i="1"/>
  <c r="D32" i="1" s="1"/>
  <c r="E33" i="1"/>
  <c r="E34" i="1"/>
  <c r="D34" i="1" s="1"/>
  <c r="E22" i="1"/>
  <c r="D22" i="1" s="1"/>
  <c r="E16" i="1"/>
  <c r="D16" i="1" s="1"/>
  <c r="E17" i="1"/>
  <c r="D17" i="1" s="1"/>
  <c r="E18" i="1"/>
  <c r="D18" i="1" s="1"/>
  <c r="E19" i="1"/>
  <c r="D19" i="1" s="1"/>
  <c r="E15" i="1"/>
  <c r="D15" i="1" s="1"/>
  <c r="E11" i="1"/>
  <c r="D11" i="1" s="1"/>
  <c r="E12" i="1"/>
  <c r="D12" i="1" s="1"/>
  <c r="E13" i="1"/>
  <c r="D13" i="1" s="1"/>
  <c r="E10" i="1"/>
  <c r="D10" i="1" s="1"/>
  <c r="E42" i="1" l="1"/>
  <c r="D44" i="1"/>
  <c r="D42" i="1" s="1"/>
  <c r="G49" i="1"/>
  <c r="D41" i="1"/>
  <c r="D40" i="1" s="1"/>
  <c r="F21" i="1" l="1"/>
  <c r="H9" i="1"/>
  <c r="F9" i="1"/>
  <c r="F35" i="1"/>
  <c r="I35" i="1"/>
  <c r="E20" i="1"/>
  <c r="D20" i="1" s="1"/>
  <c r="F46" i="1"/>
  <c r="E47" i="1"/>
  <c r="D47" i="1" s="1"/>
  <c r="D46" i="1" s="1"/>
  <c r="H35" i="1" l="1"/>
  <c r="F14" i="1"/>
  <c r="F49" i="1" s="1"/>
  <c r="H14" i="1"/>
  <c r="I14" i="1"/>
  <c r="I9" i="1"/>
  <c r="E35" i="1"/>
  <c r="I21" i="1"/>
  <c r="E21" i="1" s="1"/>
  <c r="D21" i="1" s="1"/>
  <c r="I49" i="1" l="1"/>
  <c r="E14" i="1"/>
  <c r="D14" i="1" s="1"/>
  <c r="E9" i="1"/>
  <c r="E46" i="1"/>
  <c r="D9" i="1" l="1"/>
  <c r="E49" i="1"/>
  <c r="D35" i="1"/>
  <c r="D49" i="1" l="1"/>
</calcChain>
</file>

<file path=xl/sharedStrings.xml><?xml version="1.0" encoding="utf-8"?>
<sst xmlns="http://schemas.openxmlformats.org/spreadsheetml/2006/main" count="93" uniqueCount="61">
  <si>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</si>
  <si>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</si>
  <si>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</si>
  <si>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</si>
  <si>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</si>
  <si>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</si>
  <si>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</si>
  <si>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</si>
  <si>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</si>
  <si>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</si>
  <si>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</si>
  <si>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</si>
  <si>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</si>
  <si>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</si>
  <si>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</si>
  <si>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</si>
  <si>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</si>
  <si>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</si>
  <si>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</si>
  <si>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</si>
  <si>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Budowa stacji uzdatniania wody w Blankach</t>
  </si>
  <si>
    <t>O1043</t>
  </si>
  <si>
    <t>Modernizacja sieci komputerowej</t>
  </si>
  <si>
    <t>Dofinansowanie budowy urządzeń wodociągowych realizow. przez osoby fizyczne i prawne</t>
  </si>
  <si>
    <t>01044</t>
  </si>
  <si>
    <t xml:space="preserve">Urząd Gminy </t>
  </si>
  <si>
    <t>Bezpieczeństwo publiczne i ochrona przeciwpożarowa</t>
  </si>
  <si>
    <t>01043</t>
  </si>
  <si>
    <t>Budowa sieci wodociągowej w miejscowości Kłębowo (osiedle przy jeziorze)</t>
  </si>
  <si>
    <t>Modernizacja odcinka drogi nr 117025N Knipy Granica gminy Napraty Etap II</t>
  </si>
  <si>
    <t xml:space="preserve">Modernizacja odcinka drogi nr 117011N Ignalin Bobrownik </t>
  </si>
  <si>
    <t>Utwardzenie placu Długołeka 9 (zakup płyt betonowych)</t>
  </si>
  <si>
    <t>Zakup wraz z montażem pieca c.o. do kotłowni komunalnej Ignalin 8</t>
  </si>
  <si>
    <t>Urząd Gminy - Wykonanie ekspertyzy na plac przy UG wraz z wiatami garażowymi</t>
  </si>
  <si>
    <t>Modernizacja świetlicy Ignalin 8</t>
  </si>
  <si>
    <t>Modernizacja odcinka drogi nr 117025N DK51 Markajmy (FOGR)</t>
  </si>
  <si>
    <t>Modernizacja odcinka drogi publicznej nr 117027 N Sarnowo DW 513</t>
  </si>
  <si>
    <t>Modernizacja odcinka drogi nr 117019N Runowo -Łaniewo</t>
  </si>
  <si>
    <t>Zakup ciągnika z przyczepą</t>
  </si>
  <si>
    <t>WYDATKI  INWESTYCYJNE  NA  2023 R.</t>
  </si>
  <si>
    <t>Szkoła Podstawowa w Rogóżu</t>
  </si>
  <si>
    <t>Szkoła Podstawowa w Kraszewie</t>
  </si>
  <si>
    <t>Szkoła Podstawowa w Runowie</t>
  </si>
  <si>
    <t>Rozbudowa oczyszczalni Rogóż (Projekt: poprawa gospodarki wodno-ściekowej w gminie Lidzbark Warmińki)</t>
  </si>
  <si>
    <t>Modernizacja budynku komunalnego Bugi 13 - Remont budynku komunalnego - klatka schodowa, schody</t>
  </si>
  <si>
    <t>Modernizacja budynku komunalnego Rogóz 19/4 - Remont lokalu komunalnego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</si>
  <si>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</si>
  <si>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</si>
  <si>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 xml:space="preserve">Modernizacja budynku komunalnego Runowo 24/6 - wymiana instalacji elektrycznej w lokalu mieszkalnym </t>
  </si>
  <si>
    <t xml:space="preserve">Modernizacja budynku komunalnego Sarnowo 2/1 - wymiana instalacji elektrycznej w lokalu mieszkalnym </t>
  </si>
  <si>
    <t xml:space="preserve">Modernizacja budynku komunalnego Kochanówka 17 - remont klatki schodowej, właz na górę </t>
  </si>
  <si>
    <t>Modernizacja budynku komunalnego Stabunity 1  - naprawa dachu i komina, rynny, parapety</t>
  </si>
  <si>
    <t xml:space="preserve">Modernizacja budynku komunalnego Kierz 8 -  wykonanie łazienki i wykonanie instalacji elektrycznej </t>
  </si>
  <si>
    <t xml:space="preserve">Modernizacja budynku komunalnego Runowo 41 - remont dachu oraz lokalu mieszkalnego </t>
  </si>
  <si>
    <t>Aparaty powietrzne OSP Stryjkowo 2 komplety</t>
  </si>
  <si>
    <t>rok budżetowy 2023 (6+7+8+9)</t>
  </si>
  <si>
    <t xml:space="preserve">Modernizacja budynku Urzędu Gminy  (remont klatek schodowych, strych, dodatkowe wyjście ewakuacyjne) </t>
  </si>
  <si>
    <t>Poprawa efektywności energetycznej budynków i instalacji publicznych w Gminie Lidzbark Warmiński (termomodernizacja świetlic)</t>
  </si>
  <si>
    <t xml:space="preserve">Zakup hydrantów wewnętrznych </t>
  </si>
  <si>
    <t>Zakup pieców c.o.</t>
  </si>
  <si>
    <t>Załącznik Nr 3 do Uchwały Nr XLVIII/367/2022 Rady Gminy Lidzbark Warmiński z dnia 22 grudnia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</si>
</sst>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.0\ _z_ł_-;\-* #,##0.0\ _z_ł_-;_-* &quot;-&quot;??\ _z_ł_-;_-@_-"/>
  </numFmts>
  <fonts count="46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sz val="10"/>
      <color theme="0"/>
      <name val="Times New Roman CE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>
      <alignment horizontal="left" vertical="center"/>
    </xf>
    <xf numFmtId="0" fontId="2" fillId="0" borderId="0"/>
    <xf numFmtId="0" fontId="25" fillId="0" borderId="0">
      <alignment horizontal="left" vertical="center"/>
    </xf>
  </cellStyleXfs>
  <cellXfs count="170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 vertical="center"/>
    </xf>
    <xf numFmtId="0" fontId="0" fillId="2" borderId="0" xfId="0" applyFill="1"/>
    <xf numFmtId="0" fontId="1" fillId="2" borderId="0" xfId="1" applyFill="1" applyAlignment="1">
      <alignment horizontal="center"/>
    </xf>
    <xf numFmtId="164" fontId="10" fillId="2" borderId="2" xfId="2" applyFont="1" applyFill="1" applyBorder="1" applyAlignment="1">
      <alignment vertical="center"/>
    </xf>
    <xf numFmtId="164" fontId="10" fillId="2" borderId="2" xfId="4" applyFont="1" applyFill="1" applyBorder="1" applyAlignment="1">
      <alignment vertical="center"/>
    </xf>
    <xf numFmtId="0" fontId="29" fillId="2" borderId="0" xfId="0" applyFont="1" applyFill="1"/>
    <xf numFmtId="164" fontId="27" fillId="2" borderId="2" xfId="4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64" fontId="22" fillId="2" borderId="0" xfId="4" applyFont="1" applyFill="1"/>
    <xf numFmtId="164" fontId="9" fillId="2" borderId="4" xfId="2" applyFont="1" applyFill="1" applyBorder="1" applyAlignment="1" applyProtection="1">
      <alignment vertical="center" wrapText="1"/>
    </xf>
    <xf numFmtId="164" fontId="31" fillId="2" borderId="4" xfId="2" applyFont="1" applyFill="1" applyBorder="1" applyAlignment="1" applyProtection="1">
      <alignment vertical="center" wrapText="1"/>
    </xf>
    <xf numFmtId="164" fontId="31" fillId="2" borderId="4" xfId="4" quotePrefix="1" applyFont="1" applyFill="1" applyBorder="1" applyAlignment="1">
      <alignment horizontal="center" vertical="center" wrapText="1"/>
    </xf>
    <xf numFmtId="164" fontId="30" fillId="2" borderId="4" xfId="4" applyFont="1" applyFill="1" applyBorder="1" applyAlignment="1">
      <alignment vertical="center" wrapText="1"/>
    </xf>
    <xf numFmtId="164" fontId="26" fillId="2" borderId="4" xfId="4" quotePrefix="1" applyFont="1" applyFill="1" applyBorder="1" applyAlignment="1">
      <alignment vertical="center" wrapText="1"/>
    </xf>
    <xf numFmtId="165" fontId="26" fillId="2" borderId="4" xfId="4" quotePrefix="1" applyNumberFormat="1" applyFont="1" applyFill="1" applyBorder="1" applyAlignment="1">
      <alignment vertical="center" wrapText="1"/>
    </xf>
    <xf numFmtId="164" fontId="10" fillId="2" borderId="4" xfId="4" applyFont="1" applyFill="1" applyBorder="1" applyAlignment="1">
      <alignment vertical="center"/>
    </xf>
    <xf numFmtId="164" fontId="10" fillId="2" borderId="4" xfId="2" applyFont="1" applyFill="1" applyBorder="1" applyAlignment="1">
      <alignment vertical="center"/>
    </xf>
    <xf numFmtId="164" fontId="27" fillId="2" borderId="4" xfId="2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164" fontId="33" fillId="2" borderId="4" xfId="4" applyFont="1" applyFill="1" applyBorder="1" applyAlignment="1">
      <alignment horizontal="center" vertical="center" wrapText="1"/>
    </xf>
    <xf numFmtId="164" fontId="30" fillId="2" borderId="4" xfId="2" applyFont="1" applyFill="1" applyBorder="1" applyAlignment="1">
      <alignment vertical="center"/>
    </xf>
    <xf numFmtId="0" fontId="17" fillId="2" borderId="4" xfId="1" applyFont="1" applyFill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 wrapText="1"/>
    </xf>
    <xf numFmtId="0" fontId="34" fillId="2" borderId="3" xfId="2" applyNumberFormat="1" applyFont="1" applyFill="1" applyBorder="1" applyAlignment="1">
      <alignment horizontal="center" vertical="center" wrapText="1"/>
    </xf>
    <xf numFmtId="0" fontId="34" fillId="2" borderId="3" xfId="2" applyNumberFormat="1" applyFont="1" applyFill="1" applyBorder="1" applyAlignment="1">
      <alignment horizontal="center" wrapText="1"/>
    </xf>
    <xf numFmtId="49" fontId="34" fillId="2" borderId="3" xfId="4" applyNumberFormat="1" applyFont="1" applyFill="1" applyBorder="1" applyAlignment="1">
      <alignment horizontal="center" vertical="center" wrapText="1"/>
    </xf>
    <xf numFmtId="164" fontId="30" fillId="2" borderId="2" xfId="2" applyFont="1" applyFill="1" applyBorder="1" applyAlignment="1">
      <alignment vertical="center"/>
    </xf>
    <xf numFmtId="164" fontId="9" fillId="2" borderId="2" xfId="2" applyFont="1" applyFill="1" applyBorder="1" applyAlignment="1" applyProtection="1">
      <alignment vertical="center" wrapText="1"/>
    </xf>
    <xf numFmtId="164" fontId="31" fillId="2" borderId="2" xfId="4" quotePrefix="1" applyFont="1" applyFill="1" applyBorder="1" applyAlignment="1">
      <alignment horizontal="center" vertical="center" wrapText="1"/>
    </xf>
    <xf numFmtId="164" fontId="18" fillId="2" borderId="2" xfId="2" applyFont="1" applyFill="1" applyBorder="1" applyAlignment="1">
      <alignment vertical="center"/>
    </xf>
    <xf numFmtId="164" fontId="18" fillId="2" borderId="2" xfId="4" applyFont="1" applyFill="1" applyBorder="1" applyAlignment="1">
      <alignment vertical="center" wrapText="1"/>
    </xf>
    <xf numFmtId="164" fontId="9" fillId="2" borderId="2" xfId="3" applyFont="1" applyFill="1" applyBorder="1" applyAlignment="1" applyProtection="1">
      <alignment horizontal="center" vertical="center" wrapText="1"/>
    </xf>
    <xf numFmtId="0" fontId="36" fillId="2" borderId="0" xfId="0" applyFont="1" applyFill="1"/>
    <xf numFmtId="0" fontId="30" fillId="2" borderId="4" xfId="1" applyFont="1" applyFill="1" applyBorder="1" applyAlignment="1">
      <alignment horizontal="center" vertical="center"/>
    </xf>
    <xf numFmtId="0" fontId="31" fillId="2" borderId="3" xfId="5" quotePrefix="1" applyFont="1" applyFill="1" applyBorder="1" applyAlignment="1">
      <alignment horizontal="left" vertical="center" wrapText="1"/>
    </xf>
    <xf numFmtId="0" fontId="37" fillId="2" borderId="0" xfId="0" applyFont="1" applyFill="1"/>
    <xf numFmtId="0" fontId="9" fillId="2" borderId="5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justify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10" fillId="2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horizontal="center" vertical="center"/>
    </xf>
    <xf numFmtId="164" fontId="6" fillId="3" borderId="1" xfId="2" applyFont="1" applyFill="1" applyBorder="1" applyAlignment="1">
      <alignment vertical="center"/>
    </xf>
    <xf numFmtId="164" fontId="9" fillId="2" borderId="2" xfId="4" applyFont="1" applyFill="1" applyBorder="1" applyAlignment="1">
      <alignment vertical="center" wrapText="1"/>
    </xf>
    <xf numFmtId="0" fontId="32" fillId="2" borderId="7" xfId="2" applyNumberFormat="1" applyFont="1" applyFill="1" applyBorder="1" applyAlignment="1">
      <alignment horizontal="center" vertical="center" wrapText="1"/>
    </xf>
    <xf numFmtId="164" fontId="8" fillId="3" borderId="8" xfId="2" applyFont="1" applyFill="1" applyBorder="1" applyAlignment="1">
      <alignment vertical="center"/>
    </xf>
    <xf numFmtId="4" fontId="12" fillId="2" borderId="9" xfId="1" applyNumberFormat="1" applyFont="1" applyFill="1" applyBorder="1" applyAlignment="1">
      <alignment horizontal="center" vertical="center"/>
    </xf>
    <xf numFmtId="4" fontId="12" fillId="2" borderId="10" xfId="1" applyNumberFormat="1" applyFont="1" applyFill="1" applyBorder="1" applyAlignment="1">
      <alignment horizontal="center" vertical="center"/>
    </xf>
    <xf numFmtId="4" fontId="28" fillId="2" borderId="10" xfId="1" applyNumberFormat="1" applyFont="1" applyFill="1" applyBorder="1" applyAlignment="1">
      <alignment horizontal="center" vertical="center"/>
    </xf>
    <xf numFmtId="4" fontId="12" fillId="2" borderId="7" xfId="1" applyNumberFormat="1" applyFont="1" applyFill="1" applyBorder="1" applyAlignment="1">
      <alignment horizontal="center" vertical="center"/>
    </xf>
    <xf numFmtId="4" fontId="28" fillId="2" borderId="9" xfId="1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64" fontId="27" fillId="2" borderId="3" xfId="4" applyFont="1" applyFill="1" applyBorder="1" applyAlignment="1">
      <alignment vertical="center" wrapText="1"/>
    </xf>
    <xf numFmtId="0" fontId="9" fillId="2" borderId="3" xfId="0" applyFont="1" applyFill="1" applyBorder="1" applyAlignment="1">
      <alignment wrapText="1"/>
    </xf>
    <xf numFmtId="164" fontId="31" fillId="2" borderId="3" xfId="2" applyFont="1" applyFill="1" applyBorder="1" applyAlignment="1" applyProtection="1">
      <alignment vertical="center" wrapText="1"/>
    </xf>
    <xf numFmtId="164" fontId="27" fillId="2" borderId="3" xfId="2" applyFont="1" applyFill="1" applyBorder="1" applyAlignment="1">
      <alignment vertical="center"/>
    </xf>
    <xf numFmtId="164" fontId="27" fillId="2" borderId="3" xfId="4" applyFont="1" applyFill="1" applyBorder="1" applyAlignment="1">
      <alignment vertical="center"/>
    </xf>
    <xf numFmtId="4" fontId="28" fillId="2" borderId="7" xfId="1" applyNumberFormat="1" applyFont="1" applyFill="1" applyBorder="1" applyAlignment="1">
      <alignment horizontal="center" vertical="center"/>
    </xf>
    <xf numFmtId="49" fontId="31" fillId="2" borderId="3" xfId="1" applyNumberFormat="1" applyFont="1" applyFill="1" applyBorder="1" applyAlignment="1">
      <alignment horizontal="center" vertical="center"/>
    </xf>
    <xf numFmtId="0" fontId="34" fillId="2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27" fillId="2" borderId="15" xfId="1" applyFont="1" applyFill="1" applyBorder="1" applyAlignment="1">
      <alignment horizontal="center" vertical="center"/>
    </xf>
    <xf numFmtId="0" fontId="27" fillId="2" borderId="18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/>
    </xf>
    <xf numFmtId="0" fontId="30" fillId="2" borderId="15" xfId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center" vertical="center"/>
    </xf>
    <xf numFmtId="0" fontId="26" fillId="2" borderId="2" xfId="5" quotePrefix="1" applyFont="1" applyFill="1" applyBorder="1" applyAlignment="1">
      <alignment horizontal="left" vertical="center" wrapText="1"/>
    </xf>
    <xf numFmtId="164" fontId="31" fillId="2" borderId="2" xfId="2" applyFont="1" applyFill="1" applyBorder="1" applyAlignment="1" applyProtection="1">
      <alignment vertical="center" wrapText="1"/>
    </xf>
    <xf numFmtId="164" fontId="27" fillId="2" borderId="2" xfId="4" applyFont="1" applyFill="1" applyBorder="1" applyAlignment="1">
      <alignment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vertical="center" wrapText="1"/>
    </xf>
    <xf numFmtId="164" fontId="6" fillId="3" borderId="21" xfId="2" applyFont="1" applyFill="1" applyBorder="1" applyAlignment="1">
      <alignment horizontal="center" vertical="center"/>
    </xf>
    <xf numFmtId="164" fontId="6" fillId="3" borderId="21" xfId="2" applyFont="1" applyFill="1" applyBorder="1" applyAlignment="1">
      <alignment vertical="center"/>
    </xf>
    <xf numFmtId="4" fontId="8" fillId="3" borderId="22" xfId="1" applyNumberFormat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vertical="center" wrapText="1"/>
    </xf>
    <xf numFmtId="164" fontId="14" fillId="3" borderId="21" xfId="2" applyFont="1" applyFill="1" applyBorder="1" applyAlignment="1">
      <alignment vertical="center"/>
    </xf>
    <xf numFmtId="164" fontId="15" fillId="3" borderId="21" xfId="4" applyFont="1" applyFill="1" applyBorder="1" applyAlignment="1">
      <alignment vertical="center"/>
    </xf>
    <xf numFmtId="4" fontId="16" fillId="3" borderId="22" xfId="1" applyNumberFormat="1" applyFont="1" applyFill="1" applyBorder="1" applyAlignment="1">
      <alignment horizontal="center" vertical="center"/>
    </xf>
    <xf numFmtId="164" fontId="16" fillId="3" borderId="22" xfId="2" applyFont="1" applyFill="1" applyBorder="1" applyAlignment="1">
      <alignment horizontal="center" vertical="center"/>
    </xf>
    <xf numFmtId="164" fontId="20" fillId="2" borderId="20" xfId="2" applyFont="1" applyFill="1" applyBorder="1" applyAlignment="1">
      <alignment horizontal="center" vertical="center"/>
    </xf>
    <xf numFmtId="4" fontId="21" fillId="2" borderId="22" xfId="1" applyNumberFormat="1" applyFont="1" applyFill="1" applyBorder="1" applyAlignment="1">
      <alignment horizontal="center" vertical="center"/>
    </xf>
    <xf numFmtId="164" fontId="14" fillId="3" borderId="21" xfId="2" applyFont="1" applyFill="1" applyBorder="1" applyAlignment="1">
      <alignment horizontal="center" vertical="center"/>
    </xf>
    <xf numFmtId="164" fontId="30" fillId="2" borderId="2" xfId="2" applyFont="1" applyFill="1" applyBorder="1" applyAlignment="1">
      <alignment horizontal="right" vertical="center"/>
    </xf>
    <xf numFmtId="164" fontId="18" fillId="2" borderId="2" xfId="2" applyFont="1" applyFill="1" applyBorder="1" applyAlignment="1">
      <alignment horizontal="right" vertical="center"/>
    </xf>
    <xf numFmtId="164" fontId="10" fillId="2" borderId="4" xfId="4" applyFont="1" applyFill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18" fillId="2" borderId="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 wrapText="1"/>
    </xf>
    <xf numFmtId="164" fontId="18" fillId="2" borderId="2" xfId="4" applyFont="1" applyFill="1" applyBorder="1" applyAlignment="1">
      <alignment horizontal="right" vertical="center"/>
    </xf>
    <xf numFmtId="0" fontId="18" fillId="2" borderId="4" xfId="1" applyFont="1" applyFill="1" applyBorder="1" applyAlignment="1">
      <alignment horizontal="center" vertical="center"/>
    </xf>
    <xf numFmtId="164" fontId="30" fillId="2" borderId="2" xfId="4" applyFont="1" applyFill="1" applyBorder="1" applyAlignment="1">
      <alignment vertical="center" wrapText="1"/>
    </xf>
    <xf numFmtId="164" fontId="30" fillId="2" borderId="3" xfId="4" applyFont="1" applyFill="1" applyBorder="1" applyAlignment="1">
      <alignment vertical="center" wrapText="1"/>
    </xf>
    <xf numFmtId="164" fontId="18" fillId="2" borderId="4" xfId="4" applyFont="1" applyFill="1" applyBorder="1" applyAlignment="1">
      <alignment vertical="center" wrapText="1"/>
    </xf>
    <xf numFmtId="0" fontId="17" fillId="2" borderId="2" xfId="1" applyFont="1" applyFill="1" applyBorder="1" applyAlignment="1">
      <alignment horizontal="center" vertical="center"/>
    </xf>
    <xf numFmtId="164" fontId="18" fillId="2" borderId="2" xfId="2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164" fontId="9" fillId="2" borderId="12" xfId="3" applyFont="1" applyFill="1" applyBorder="1" applyAlignment="1" applyProtection="1">
      <alignment horizontal="center" vertical="center" wrapText="1"/>
    </xf>
    <xf numFmtId="164" fontId="30" fillId="2" borderId="12" xfId="2" applyFont="1" applyFill="1" applyBorder="1" applyAlignment="1">
      <alignment vertical="center"/>
    </xf>
    <xf numFmtId="164" fontId="18" fillId="2" borderId="12" xfId="2" applyFont="1" applyFill="1" applyBorder="1" applyAlignment="1">
      <alignment vertical="center"/>
    </xf>
    <xf numFmtId="164" fontId="18" fillId="2" borderId="12" xfId="4" applyFont="1" applyFill="1" applyBorder="1" applyAlignment="1">
      <alignment vertical="center" wrapText="1"/>
    </xf>
    <xf numFmtId="4" fontId="12" fillId="2" borderId="13" xfId="1" applyNumberFormat="1" applyFont="1" applyFill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0" fontId="13" fillId="4" borderId="23" xfId="1" applyFont="1" applyFill="1" applyBorder="1" applyAlignment="1">
      <alignment horizontal="center" vertical="center"/>
    </xf>
    <xf numFmtId="0" fontId="44" fillId="2" borderId="14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39" fillId="4" borderId="24" xfId="5" quotePrefix="1" applyFont="1" applyFill="1" applyBorder="1" applyAlignment="1">
      <alignment horizontal="left" vertical="center" wrapText="1"/>
    </xf>
    <xf numFmtId="164" fontId="40" fillId="4" borderId="24" xfId="4" quotePrefix="1" applyFont="1" applyFill="1" applyBorder="1" applyAlignment="1">
      <alignment horizontal="center" vertical="center" wrapText="1"/>
    </xf>
    <xf numFmtId="4" fontId="8" fillId="4" borderId="25" xfId="1" applyNumberFormat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vertical="center" wrapText="1"/>
    </xf>
    <xf numFmtId="164" fontId="14" fillId="3" borderId="26" xfId="2" applyFont="1" applyFill="1" applyBorder="1" applyAlignment="1">
      <alignment horizontal="center" vertical="center"/>
    </xf>
    <xf numFmtId="4" fontId="16" fillId="3" borderId="27" xfId="1" applyNumberFormat="1" applyFont="1" applyFill="1" applyBorder="1" applyAlignment="1">
      <alignment horizontal="center" vertical="center"/>
    </xf>
    <xf numFmtId="0" fontId="41" fillId="2" borderId="4" xfId="1" applyFont="1" applyFill="1" applyBorder="1" applyAlignment="1">
      <alignment horizontal="center" vertical="center"/>
    </xf>
    <xf numFmtId="164" fontId="42" fillId="2" borderId="4" xfId="2" applyFont="1" applyFill="1" applyBorder="1" applyAlignment="1" applyProtection="1">
      <alignment vertical="center" wrapText="1"/>
    </xf>
    <xf numFmtId="164" fontId="27" fillId="2" borderId="4" xfId="4" applyFont="1" applyFill="1" applyBorder="1" applyAlignment="1">
      <alignment vertical="center" wrapText="1"/>
    </xf>
    <xf numFmtId="164" fontId="43" fillId="2" borderId="4" xfId="4" applyFont="1" applyFill="1" applyBorder="1" applyAlignment="1">
      <alignment vertical="center" wrapText="1"/>
    </xf>
    <xf numFmtId="4" fontId="28" fillId="2" borderId="4" xfId="1" applyNumberFormat="1" applyFont="1" applyFill="1" applyBorder="1" applyAlignment="1">
      <alignment horizontal="center" vertical="center"/>
    </xf>
    <xf numFmtId="0" fontId="45" fillId="0" borderId="4" xfId="0" applyFont="1" applyBorder="1" applyAlignment="1">
      <alignment vertical="center" wrapText="1"/>
    </xf>
    <xf numFmtId="4" fontId="45" fillId="0" borderId="28" xfId="0" applyNumberFormat="1" applyFont="1" applyBorder="1" applyAlignment="1">
      <alignment vertical="center"/>
    </xf>
    <xf numFmtId="0" fontId="42" fillId="0" borderId="4" xfId="0" applyFont="1" applyBorder="1" applyAlignment="1">
      <alignment vertical="center" wrapText="1"/>
    </xf>
    <xf numFmtId="43" fontId="42" fillId="0" borderId="28" xfId="4" applyNumberFormat="1" applyFont="1" applyBorder="1" applyAlignment="1">
      <alignment vertical="center"/>
    </xf>
    <xf numFmtId="43" fontId="42" fillId="0" borderId="28" xfId="4" applyNumberFormat="1" applyFont="1" applyBorder="1"/>
    <xf numFmtId="0" fontId="42" fillId="0" borderId="29" xfId="0" applyFont="1" applyBorder="1" applyAlignment="1">
      <alignment vertical="center" wrapText="1"/>
    </xf>
    <xf numFmtId="166" fontId="20" fillId="2" borderId="20" xfId="2" applyNumberFormat="1" applyFont="1" applyFill="1" applyBorder="1" applyAlignment="1">
      <alignment horizontal="center" vertical="center"/>
    </xf>
    <xf numFmtId="0" fontId="17" fillId="2" borderId="30" xfId="1" applyFont="1" applyFill="1" applyBorder="1" applyAlignment="1">
      <alignment horizontal="center" vertical="center"/>
    </xf>
    <xf numFmtId="164" fontId="18" fillId="2" borderId="12" xfId="2" applyFont="1" applyFill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/>
    </xf>
    <xf numFmtId="164" fontId="18" fillId="2" borderId="4" xfId="2" applyFont="1" applyFill="1" applyBorder="1" applyAlignment="1">
      <alignment horizontal="center" vertical="center"/>
    </xf>
    <xf numFmtId="164" fontId="35" fillId="2" borderId="4" xfId="4" applyFont="1" applyFill="1" applyBorder="1" applyAlignment="1">
      <alignment horizontal="center" vertical="center" wrapText="1"/>
    </xf>
    <xf numFmtId="164" fontId="34" fillId="2" borderId="3" xfId="4" applyFont="1" applyFill="1" applyBorder="1" applyAlignment="1">
      <alignment horizontal="center" vertical="center" wrapText="1"/>
    </xf>
    <xf numFmtId="164" fontId="7" fillId="3" borderId="1" xfId="4" applyFont="1" applyFill="1" applyBorder="1" applyAlignment="1">
      <alignment vertical="center"/>
    </xf>
    <xf numFmtId="164" fontId="11" fillId="2" borderId="4" xfId="4" applyFont="1" applyFill="1" applyBorder="1" applyAlignment="1">
      <alignment vertical="center"/>
    </xf>
    <xf numFmtId="164" fontId="6" fillId="3" borderId="21" xfId="4" applyFont="1" applyFill="1" applyBorder="1" applyAlignment="1">
      <alignment vertical="center"/>
    </xf>
    <xf numFmtId="164" fontId="14" fillId="3" borderId="21" xfId="4" applyFont="1" applyFill="1" applyBorder="1" applyAlignment="1">
      <alignment vertical="center"/>
    </xf>
    <xf numFmtId="164" fontId="14" fillId="3" borderId="26" xfId="4" applyFont="1" applyFill="1" applyBorder="1" applyAlignment="1">
      <alignment horizontal="center" vertical="center"/>
    </xf>
    <xf numFmtId="164" fontId="18" fillId="2" borderId="2" xfId="4" applyFont="1" applyFill="1" applyBorder="1" applyAlignment="1">
      <alignment horizontal="center" vertical="center"/>
    </xf>
    <xf numFmtId="164" fontId="18" fillId="2" borderId="4" xfId="4" applyFont="1" applyFill="1" applyBorder="1" applyAlignment="1">
      <alignment horizontal="center" vertical="center"/>
    </xf>
    <xf numFmtId="164" fontId="18" fillId="2" borderId="12" xfId="4" applyFont="1" applyFill="1" applyBorder="1" applyAlignment="1">
      <alignment horizontal="center" vertical="center"/>
    </xf>
    <xf numFmtId="164" fontId="20" fillId="2" borderId="20" xfId="4" applyFont="1" applyFill="1" applyBorder="1" applyAlignment="1">
      <alignment horizontal="center" vertical="center"/>
    </xf>
    <xf numFmtId="164" fontId="0" fillId="2" borderId="0" xfId="4" applyFont="1" applyFill="1" applyAlignment="1">
      <alignment vertical="center"/>
    </xf>
    <xf numFmtId="164" fontId="33" fillId="2" borderId="4" xfId="2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19" fillId="2" borderId="20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/>
    </xf>
    <xf numFmtId="0" fontId="19" fillId="2" borderId="22" xfId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27" fillId="2" borderId="19" xfId="1" applyFont="1" applyFill="1" applyBorder="1" applyAlignment="1">
      <alignment horizontal="center" vertical="center" wrapText="1"/>
    </xf>
    <xf numFmtId="0" fontId="27" fillId="2" borderId="18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164" fontId="27" fillId="2" borderId="5" xfId="2" applyFont="1" applyFill="1" applyBorder="1" applyAlignment="1">
      <alignment horizontal="center" vertical="center" wrapText="1"/>
    </xf>
    <xf numFmtId="164" fontId="27" fillId="2" borderId="4" xfId="2" applyFont="1" applyFill="1" applyBorder="1" applyAlignment="1">
      <alignment horizontal="center" vertical="center" wrapText="1"/>
    </xf>
    <xf numFmtId="0" fontId="32" fillId="2" borderId="11" xfId="1" applyFont="1" applyFill="1" applyBorder="1" applyAlignment="1">
      <alignment horizontal="center" vertical="center" wrapText="1"/>
    </xf>
    <xf numFmtId="0" fontId="32" fillId="2" borderId="10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="90" zoomScaleNormal="90" workbookViewId="0">
      <selection activeCell="D17" sqref="D17"/>
    </sheetView>
  </sheetViews>
  <sheetFormatPr defaultRowHeight="15" customHeight="1" x14ac:dyDescent="0.25"/>
  <cols>
    <col min="1" max="1" width="5.5703125" style="3" customWidth="1"/>
    <col min="2" max="2" width="7.140625" style="3" customWidth="1"/>
    <col min="3" max="3" width="46.42578125" style="3" customWidth="1"/>
    <col min="4" max="4" width="14.42578125" style="9" customWidth="1"/>
    <col min="5" max="5" width="14.85546875" style="9" customWidth="1"/>
    <col min="6" max="6" width="14.42578125" style="10" customWidth="1"/>
    <col min="7" max="7" width="4.42578125" style="3" customWidth="1"/>
    <col min="8" max="8" width="14.140625" style="154" customWidth="1"/>
    <col min="9" max="9" width="14.42578125" style="11" customWidth="1"/>
    <col min="10" max="10" width="8" style="3" customWidth="1"/>
    <col min="11" max="16384" width="9.140625" style="3"/>
  </cols>
  <sheetData>
    <row r="1" spans="1:10" ht="32.25" customHeight="1" x14ac:dyDescent="0.25">
      <c r="A1" s="1"/>
      <c r="B1" s="1"/>
      <c r="C1" s="1"/>
      <c r="D1" s="2"/>
      <c r="E1" s="2"/>
      <c r="F1" s="160" t="s">
        <v>60</v>
      </c>
      <c r="G1" s="160"/>
      <c r="H1" s="160"/>
      <c r="I1" s="160"/>
      <c r="J1" s="160"/>
    </row>
    <row r="2" spans="1:10" ht="15" customHeight="1" x14ac:dyDescent="0.25">
      <c r="A2" s="1"/>
      <c r="B2" s="1"/>
      <c r="C2" s="1"/>
      <c r="D2" s="2"/>
      <c r="E2" s="2"/>
      <c r="F2" s="4"/>
      <c r="G2" s="1"/>
      <c r="H2" s="161"/>
      <c r="I2" s="161"/>
      <c r="J2" s="161"/>
    </row>
    <row r="3" spans="1:10" ht="15.75" customHeight="1" x14ac:dyDescent="0.25">
      <c r="A3" s="162" t="s">
        <v>39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6.5" customHeight="1" thickBot="1" x14ac:dyDescent="0.3">
      <c r="A4" s="162"/>
      <c r="B4" s="162"/>
      <c r="C4" s="162"/>
      <c r="D4" s="162"/>
      <c r="E4" s="162"/>
      <c r="F4" s="162"/>
      <c r="G4" s="162"/>
      <c r="H4" s="162"/>
      <c r="I4" s="162"/>
      <c r="J4" s="162"/>
    </row>
    <row r="5" spans="1:10" ht="16.5" customHeight="1" x14ac:dyDescent="0.25">
      <c r="A5" s="163" t="s">
        <v>0</v>
      </c>
      <c r="B5" s="165" t="s">
        <v>1</v>
      </c>
      <c r="C5" s="165" t="s">
        <v>2</v>
      </c>
      <c r="D5" s="166" t="s">
        <v>3</v>
      </c>
      <c r="E5" s="165" t="s">
        <v>4</v>
      </c>
      <c r="F5" s="165"/>
      <c r="G5" s="165"/>
      <c r="H5" s="165"/>
      <c r="I5" s="165"/>
      <c r="J5" s="168" t="s">
        <v>5</v>
      </c>
    </row>
    <row r="6" spans="1:10" ht="15.75" customHeight="1" x14ac:dyDescent="0.25">
      <c r="A6" s="164"/>
      <c r="B6" s="156"/>
      <c r="C6" s="156"/>
      <c r="D6" s="167"/>
      <c r="E6" s="155" t="s">
        <v>55</v>
      </c>
      <c r="F6" s="156" t="s">
        <v>6</v>
      </c>
      <c r="G6" s="156"/>
      <c r="H6" s="156"/>
      <c r="I6" s="156"/>
      <c r="J6" s="169"/>
    </row>
    <row r="7" spans="1:10" ht="42" customHeight="1" x14ac:dyDescent="0.25">
      <c r="A7" s="164"/>
      <c r="B7" s="156"/>
      <c r="C7" s="156"/>
      <c r="D7" s="167"/>
      <c r="E7" s="155"/>
      <c r="F7" s="20" t="s">
        <v>7</v>
      </c>
      <c r="G7" s="21" t="s">
        <v>8</v>
      </c>
      <c r="H7" s="143" t="s">
        <v>9</v>
      </c>
      <c r="I7" s="22" t="s">
        <v>10</v>
      </c>
      <c r="J7" s="169"/>
    </row>
    <row r="8" spans="1:10" ht="12" customHeight="1" thickBot="1" x14ac:dyDescent="0.3">
      <c r="A8" s="65">
        <v>1</v>
      </c>
      <c r="B8" s="25">
        <v>2</v>
      </c>
      <c r="C8" s="25">
        <v>3</v>
      </c>
      <c r="D8" s="26">
        <v>4</v>
      </c>
      <c r="E8" s="26">
        <v>5</v>
      </c>
      <c r="F8" s="27">
        <v>6</v>
      </c>
      <c r="G8" s="26">
        <v>7</v>
      </c>
      <c r="H8" s="144">
        <v>8</v>
      </c>
      <c r="I8" s="28">
        <v>9</v>
      </c>
      <c r="J8" s="50">
        <v>10</v>
      </c>
    </row>
    <row r="9" spans="1:10" ht="21.75" customHeight="1" thickBot="1" x14ac:dyDescent="0.3">
      <c r="A9" s="66" t="s">
        <v>11</v>
      </c>
      <c r="B9" s="45"/>
      <c r="C9" s="46" t="s">
        <v>12</v>
      </c>
      <c r="D9" s="47">
        <f>E9</f>
        <v>5906037</v>
      </c>
      <c r="E9" s="48">
        <f>SUM(E10:E13)</f>
        <v>5906037</v>
      </c>
      <c r="F9" s="48">
        <f>SUM(F10:F13)</f>
        <v>3815000</v>
      </c>
      <c r="G9" s="48"/>
      <c r="H9" s="145">
        <f>SUM(H10:H13)</f>
        <v>2091037</v>
      </c>
      <c r="I9" s="48">
        <f>SUM(I10:I11)</f>
        <v>0</v>
      </c>
      <c r="J9" s="51">
        <v>0</v>
      </c>
    </row>
    <row r="10" spans="1:10" s="38" customFormat="1" ht="23.25" customHeight="1" x14ac:dyDescent="0.2">
      <c r="A10" s="67"/>
      <c r="B10" s="39" t="s">
        <v>21</v>
      </c>
      <c r="C10" s="40" t="s">
        <v>23</v>
      </c>
      <c r="D10" s="49">
        <f>E10</f>
        <v>25000</v>
      </c>
      <c r="E10" s="29">
        <f>SUM(F10:I10)</f>
        <v>25000</v>
      </c>
      <c r="F10" s="30">
        <v>25000</v>
      </c>
      <c r="G10" s="5"/>
      <c r="H10" s="6"/>
      <c r="I10" s="6"/>
      <c r="J10" s="52" t="s">
        <v>13</v>
      </c>
    </row>
    <row r="11" spans="1:10" s="38" customFormat="1" ht="14.25" customHeight="1" x14ac:dyDescent="0.2">
      <c r="A11" s="68"/>
      <c r="B11" s="41" t="s">
        <v>21</v>
      </c>
      <c r="C11" s="42" t="s">
        <v>20</v>
      </c>
      <c r="D11" s="49">
        <f t="shared" ref="D11:D13" si="0">E11</f>
        <v>2251037</v>
      </c>
      <c r="E11" s="29">
        <f t="shared" ref="E11:E13" si="1">SUM(F11:I11)</f>
        <v>2251037</v>
      </c>
      <c r="F11" s="12">
        <v>160000</v>
      </c>
      <c r="G11" s="19"/>
      <c r="H11" s="146">
        <v>2091037</v>
      </c>
      <c r="I11" s="18"/>
      <c r="J11" s="53" t="s">
        <v>13</v>
      </c>
    </row>
    <row r="12" spans="1:10" s="35" customFormat="1" ht="24" customHeight="1" x14ac:dyDescent="0.2">
      <c r="A12" s="69"/>
      <c r="B12" s="64" t="s">
        <v>27</v>
      </c>
      <c r="C12" s="43" t="s">
        <v>28</v>
      </c>
      <c r="D12" s="49">
        <f t="shared" si="0"/>
        <v>830000</v>
      </c>
      <c r="E12" s="29">
        <f t="shared" si="1"/>
        <v>830000</v>
      </c>
      <c r="F12" s="60">
        <v>830000</v>
      </c>
      <c r="G12" s="61"/>
      <c r="H12" s="62">
        <v>0</v>
      </c>
      <c r="I12" s="62"/>
      <c r="J12" s="63" t="s">
        <v>13</v>
      </c>
    </row>
    <row r="13" spans="1:10" s="35" customFormat="1" ht="23.25" customHeight="1" thickBot="1" x14ac:dyDescent="0.25">
      <c r="A13" s="69"/>
      <c r="B13" s="64" t="s">
        <v>24</v>
      </c>
      <c r="C13" s="59" t="s">
        <v>43</v>
      </c>
      <c r="D13" s="49">
        <f t="shared" si="0"/>
        <v>2800000</v>
      </c>
      <c r="E13" s="29">
        <f t="shared" si="1"/>
        <v>2800000</v>
      </c>
      <c r="F13" s="60">
        <v>2800000</v>
      </c>
      <c r="G13" s="61"/>
      <c r="H13" s="62"/>
      <c r="I13" s="62"/>
      <c r="J13" s="63" t="s">
        <v>13</v>
      </c>
    </row>
    <row r="14" spans="1:10" s="7" customFormat="1" ht="19.5" customHeight="1" thickTop="1" thickBot="1" x14ac:dyDescent="0.3">
      <c r="A14" s="80">
        <v>600</v>
      </c>
      <c r="B14" s="81"/>
      <c r="C14" s="82" t="s">
        <v>14</v>
      </c>
      <c r="D14" s="83">
        <f>E14</f>
        <v>1280000</v>
      </c>
      <c r="E14" s="84">
        <f>SUM(E15:E20)</f>
        <v>1280000</v>
      </c>
      <c r="F14" s="84">
        <f>SUM(F15:F20)</f>
        <v>1180000</v>
      </c>
      <c r="G14" s="84"/>
      <c r="H14" s="147">
        <f>SUM(H15:H20)</f>
        <v>100000</v>
      </c>
      <c r="I14" s="84">
        <f>SUM(I15:I20)</f>
        <v>0</v>
      </c>
      <c r="J14" s="85"/>
    </row>
    <row r="15" spans="1:10" s="35" customFormat="1" ht="23.25" customHeight="1" thickTop="1" x14ac:dyDescent="0.2">
      <c r="A15" s="71"/>
      <c r="B15" s="76">
        <v>60016</v>
      </c>
      <c r="C15" s="132" t="s">
        <v>35</v>
      </c>
      <c r="D15" s="31">
        <f>E15</f>
        <v>220000</v>
      </c>
      <c r="E15" s="29">
        <f>SUM(F15:I15)</f>
        <v>220000</v>
      </c>
      <c r="F15" s="133">
        <v>120000</v>
      </c>
      <c r="G15" s="79"/>
      <c r="H15" s="79">
        <v>100000</v>
      </c>
      <c r="I15" s="79"/>
      <c r="J15" s="56" t="s">
        <v>13</v>
      </c>
    </row>
    <row r="16" spans="1:10" s="35" customFormat="1" ht="21.75" customHeight="1" x14ac:dyDescent="0.2">
      <c r="A16" s="72"/>
      <c r="B16" s="36">
        <v>60016</v>
      </c>
      <c r="C16" s="132" t="s">
        <v>29</v>
      </c>
      <c r="D16" s="31">
        <f t="shared" ref="D16:D19" si="2">E16</f>
        <v>115000</v>
      </c>
      <c r="E16" s="29">
        <f t="shared" ref="E16:E19" si="3">SUM(F16:I16)</f>
        <v>115000</v>
      </c>
      <c r="F16" s="133">
        <v>115000</v>
      </c>
      <c r="G16" s="15"/>
      <c r="H16" s="15"/>
      <c r="I16" s="15"/>
      <c r="J16" s="54" t="s">
        <v>13</v>
      </c>
    </row>
    <row r="17" spans="1:10" s="35" customFormat="1" ht="21.75" customHeight="1" x14ac:dyDescent="0.2">
      <c r="A17" s="72"/>
      <c r="B17" s="36">
        <v>60016</v>
      </c>
      <c r="C17" s="132" t="s">
        <v>36</v>
      </c>
      <c r="D17" s="31">
        <f t="shared" si="2"/>
        <v>115000</v>
      </c>
      <c r="E17" s="29">
        <f t="shared" si="3"/>
        <v>115000</v>
      </c>
      <c r="F17" s="133">
        <v>115000</v>
      </c>
      <c r="G17" s="15"/>
      <c r="H17" s="15"/>
      <c r="I17" s="15"/>
      <c r="J17" s="54" t="s">
        <v>13</v>
      </c>
    </row>
    <row r="18" spans="1:10" s="35" customFormat="1" ht="16.5" customHeight="1" x14ac:dyDescent="0.2">
      <c r="A18" s="72"/>
      <c r="B18" s="36">
        <v>60016</v>
      </c>
      <c r="C18" s="132" t="s">
        <v>30</v>
      </c>
      <c r="D18" s="31">
        <f t="shared" si="2"/>
        <v>115000</v>
      </c>
      <c r="E18" s="29">
        <f t="shared" si="3"/>
        <v>115000</v>
      </c>
      <c r="F18" s="133">
        <v>115000</v>
      </c>
      <c r="G18" s="15"/>
      <c r="H18" s="15"/>
      <c r="I18" s="15"/>
      <c r="J18" s="54" t="s">
        <v>13</v>
      </c>
    </row>
    <row r="19" spans="1:10" s="35" customFormat="1" ht="21.75" customHeight="1" x14ac:dyDescent="0.2">
      <c r="A19" s="72"/>
      <c r="B19" s="36">
        <v>60016</v>
      </c>
      <c r="C19" s="132" t="s">
        <v>37</v>
      </c>
      <c r="D19" s="31">
        <f t="shared" si="2"/>
        <v>115000</v>
      </c>
      <c r="E19" s="29">
        <f t="shared" si="3"/>
        <v>115000</v>
      </c>
      <c r="F19" s="133">
        <v>115000</v>
      </c>
      <c r="G19" s="15"/>
      <c r="H19" s="15"/>
      <c r="I19" s="15"/>
      <c r="J19" s="54" t="s">
        <v>13</v>
      </c>
    </row>
    <row r="20" spans="1:10" s="35" customFormat="1" ht="19.5" customHeight="1" thickBot="1" x14ac:dyDescent="0.25">
      <c r="A20" s="73"/>
      <c r="B20" s="36">
        <v>60016</v>
      </c>
      <c r="C20" s="57" t="s">
        <v>38</v>
      </c>
      <c r="D20" s="14">
        <f>E20</f>
        <v>600000</v>
      </c>
      <c r="E20" s="23">
        <f>F20</f>
        <v>600000</v>
      </c>
      <c r="F20" s="13">
        <v>600000</v>
      </c>
      <c r="G20" s="15"/>
      <c r="H20" s="15"/>
      <c r="I20" s="15"/>
      <c r="J20" s="54" t="s">
        <v>13</v>
      </c>
    </row>
    <row r="21" spans="1:10" ht="18" customHeight="1" thickTop="1" thickBot="1" x14ac:dyDescent="0.3">
      <c r="A21" s="86">
        <v>700</v>
      </c>
      <c r="B21" s="87"/>
      <c r="C21" s="88" t="s">
        <v>15</v>
      </c>
      <c r="D21" s="83">
        <f>E21</f>
        <v>454000</v>
      </c>
      <c r="E21" s="84">
        <f>F21+G21+H21+I21</f>
        <v>454000</v>
      </c>
      <c r="F21" s="89">
        <f>SUM(F22:F34)</f>
        <v>454000</v>
      </c>
      <c r="G21" s="89"/>
      <c r="H21" s="148">
        <v>0</v>
      </c>
      <c r="I21" s="90">
        <f>SUM(I23:I34)</f>
        <v>0</v>
      </c>
      <c r="J21" s="91"/>
    </row>
    <row r="22" spans="1:10" ht="24" customHeight="1" thickTop="1" x14ac:dyDescent="0.25">
      <c r="A22" s="74"/>
      <c r="B22" s="100">
        <v>70005</v>
      </c>
      <c r="C22" s="132" t="s">
        <v>31</v>
      </c>
      <c r="D22" s="96">
        <f>E22</f>
        <v>100000</v>
      </c>
      <c r="E22" s="96">
        <f>F22</f>
        <v>100000</v>
      </c>
      <c r="F22" s="97">
        <v>100000</v>
      </c>
      <c r="G22" s="97"/>
      <c r="H22" s="102"/>
      <c r="I22" s="102"/>
      <c r="J22" s="52" t="s">
        <v>13</v>
      </c>
    </row>
    <row r="23" spans="1:10" s="38" customFormat="1" ht="25.5" x14ac:dyDescent="0.2">
      <c r="A23" s="70"/>
      <c r="B23" s="44">
        <v>70007</v>
      </c>
      <c r="C23" s="134" t="s">
        <v>44</v>
      </c>
      <c r="D23" s="96">
        <f t="shared" ref="D23:E23" si="4">E23</f>
        <v>11000</v>
      </c>
      <c r="E23" s="96">
        <f t="shared" si="4"/>
        <v>11000</v>
      </c>
      <c r="F23" s="135">
        <v>11000</v>
      </c>
      <c r="G23" s="17"/>
      <c r="H23" s="16"/>
      <c r="I23" s="17"/>
      <c r="J23" s="53" t="s">
        <v>13</v>
      </c>
    </row>
    <row r="24" spans="1:10" s="38" customFormat="1" ht="25.5" x14ac:dyDescent="0.2">
      <c r="A24" s="70"/>
      <c r="B24" s="44">
        <v>70007</v>
      </c>
      <c r="C24" s="134" t="s">
        <v>45</v>
      </c>
      <c r="D24" s="96">
        <f t="shared" ref="D24:E24" si="5">E24</f>
        <v>11000</v>
      </c>
      <c r="E24" s="96">
        <f t="shared" si="5"/>
        <v>11000</v>
      </c>
      <c r="F24" s="136">
        <v>11000</v>
      </c>
      <c r="G24" s="17"/>
      <c r="H24" s="16"/>
      <c r="I24" s="17"/>
      <c r="J24" s="53" t="s">
        <v>13</v>
      </c>
    </row>
    <row r="25" spans="1:10" s="38" customFormat="1" ht="15.75" customHeight="1" x14ac:dyDescent="0.2">
      <c r="A25" s="70"/>
      <c r="B25" s="44">
        <v>70007</v>
      </c>
      <c r="C25" s="134" t="s">
        <v>46</v>
      </c>
      <c r="D25" s="96">
        <f t="shared" ref="D25:E25" si="6">E25</f>
        <v>11000</v>
      </c>
      <c r="E25" s="96">
        <f t="shared" si="6"/>
        <v>11000</v>
      </c>
      <c r="F25" s="136">
        <v>11000</v>
      </c>
      <c r="G25" s="17"/>
      <c r="H25" s="16"/>
      <c r="I25" s="17"/>
      <c r="J25" s="53" t="s">
        <v>13</v>
      </c>
    </row>
    <row r="26" spans="1:10" s="38" customFormat="1" ht="21.75" customHeight="1" x14ac:dyDescent="0.2">
      <c r="A26" s="70"/>
      <c r="B26" s="44">
        <v>70007</v>
      </c>
      <c r="C26" s="134" t="s">
        <v>47</v>
      </c>
      <c r="D26" s="96">
        <f t="shared" ref="D26:E26" si="7">E26</f>
        <v>15000</v>
      </c>
      <c r="E26" s="96">
        <f t="shared" si="7"/>
        <v>15000</v>
      </c>
      <c r="F26" s="136">
        <v>15000</v>
      </c>
      <c r="G26" s="17"/>
      <c r="H26" s="16"/>
      <c r="I26" s="17"/>
      <c r="J26" s="53" t="s">
        <v>13</v>
      </c>
    </row>
    <row r="27" spans="1:10" s="38" customFormat="1" ht="22.5" customHeight="1" x14ac:dyDescent="0.2">
      <c r="A27" s="70"/>
      <c r="B27" s="44">
        <v>70007</v>
      </c>
      <c r="C27" s="134" t="s">
        <v>48</v>
      </c>
      <c r="D27" s="96">
        <f t="shared" ref="D27:E27" si="8">E27</f>
        <v>15000</v>
      </c>
      <c r="E27" s="96">
        <f t="shared" si="8"/>
        <v>15000</v>
      </c>
      <c r="F27" s="136">
        <v>15000</v>
      </c>
      <c r="G27" s="17"/>
      <c r="H27" s="16"/>
      <c r="I27" s="17"/>
      <c r="J27" s="53" t="s">
        <v>13</v>
      </c>
    </row>
    <row r="28" spans="1:10" s="38" customFormat="1" ht="33" customHeight="1" x14ac:dyDescent="0.2">
      <c r="A28" s="70"/>
      <c r="B28" s="44">
        <v>70007</v>
      </c>
      <c r="C28" s="134" t="s">
        <v>49</v>
      </c>
      <c r="D28" s="96">
        <f t="shared" ref="D28:E28" si="9">E28</f>
        <v>15000</v>
      </c>
      <c r="E28" s="96">
        <f t="shared" si="9"/>
        <v>15000</v>
      </c>
      <c r="F28" s="136">
        <v>15000</v>
      </c>
      <c r="G28" s="17"/>
      <c r="H28" s="16"/>
      <c r="I28" s="17"/>
      <c r="J28" s="53" t="s">
        <v>13</v>
      </c>
    </row>
    <row r="29" spans="1:10" s="38" customFormat="1" ht="22.5" customHeight="1" x14ac:dyDescent="0.2">
      <c r="A29" s="70"/>
      <c r="B29" s="44">
        <v>70007</v>
      </c>
      <c r="C29" s="134" t="s">
        <v>50</v>
      </c>
      <c r="D29" s="96">
        <f t="shared" ref="D29:E29" si="10">E29</f>
        <v>15000</v>
      </c>
      <c r="E29" s="96">
        <f t="shared" si="10"/>
        <v>15000</v>
      </c>
      <c r="F29" s="136">
        <v>15000</v>
      </c>
      <c r="G29" s="17"/>
      <c r="H29" s="16"/>
      <c r="I29" s="17"/>
      <c r="J29" s="53" t="s">
        <v>13</v>
      </c>
    </row>
    <row r="30" spans="1:10" s="38" customFormat="1" ht="20.25" customHeight="1" x14ac:dyDescent="0.2">
      <c r="A30" s="70"/>
      <c r="B30" s="44">
        <v>70007</v>
      </c>
      <c r="C30" s="134" t="s">
        <v>51</v>
      </c>
      <c r="D30" s="96">
        <f t="shared" ref="D30:E30" si="11">E30</f>
        <v>11000</v>
      </c>
      <c r="E30" s="96">
        <f t="shared" si="11"/>
        <v>11000</v>
      </c>
      <c r="F30" s="136">
        <v>11000</v>
      </c>
      <c r="G30" s="17"/>
      <c r="H30" s="16"/>
      <c r="I30" s="17"/>
      <c r="J30" s="53" t="s">
        <v>13</v>
      </c>
    </row>
    <row r="31" spans="1:10" s="38" customFormat="1" ht="24.75" customHeight="1" x14ac:dyDescent="0.2">
      <c r="A31" s="70"/>
      <c r="B31" s="44">
        <v>70007</v>
      </c>
      <c r="C31" s="134" t="s">
        <v>52</v>
      </c>
      <c r="D31" s="96">
        <f t="shared" ref="D31:E31" si="12">E31</f>
        <v>20000</v>
      </c>
      <c r="E31" s="96">
        <f t="shared" si="12"/>
        <v>20000</v>
      </c>
      <c r="F31" s="136">
        <v>20000</v>
      </c>
      <c r="G31" s="17"/>
      <c r="H31" s="16"/>
      <c r="I31" s="17"/>
      <c r="J31" s="53" t="s">
        <v>13</v>
      </c>
    </row>
    <row r="32" spans="1:10" s="38" customFormat="1" ht="22.5" customHeight="1" x14ac:dyDescent="0.2">
      <c r="A32" s="70"/>
      <c r="B32" s="44">
        <v>70007</v>
      </c>
      <c r="C32" s="134" t="s">
        <v>53</v>
      </c>
      <c r="D32" s="96">
        <f t="shared" ref="D32:E32" si="13">E32</f>
        <v>10000</v>
      </c>
      <c r="E32" s="96">
        <f t="shared" si="13"/>
        <v>10000</v>
      </c>
      <c r="F32" s="136">
        <v>10000</v>
      </c>
      <c r="G32" s="17"/>
      <c r="H32" s="16"/>
      <c r="I32" s="17"/>
      <c r="J32" s="53" t="s">
        <v>13</v>
      </c>
    </row>
    <row r="33" spans="1:10" s="38" customFormat="1" ht="21.75" customHeight="1" x14ac:dyDescent="0.2">
      <c r="A33" s="68"/>
      <c r="B33" s="44">
        <v>70007</v>
      </c>
      <c r="C33" s="132" t="s">
        <v>59</v>
      </c>
      <c r="D33" s="96">
        <v>120000</v>
      </c>
      <c r="E33" s="96">
        <f t="shared" ref="E33" si="14">F33</f>
        <v>120000</v>
      </c>
      <c r="F33" s="16">
        <v>120000</v>
      </c>
      <c r="G33" s="17"/>
      <c r="H33" s="16"/>
      <c r="I33" s="17"/>
      <c r="J33" s="53" t="s">
        <v>13</v>
      </c>
    </row>
    <row r="34" spans="1:10" s="38" customFormat="1" ht="22.5" customHeight="1" thickBot="1" x14ac:dyDescent="0.25">
      <c r="A34" s="68"/>
      <c r="B34" s="44">
        <v>70007</v>
      </c>
      <c r="C34" s="134" t="s">
        <v>32</v>
      </c>
      <c r="D34" s="96">
        <f t="shared" ref="D34:E34" si="15">E34</f>
        <v>100000</v>
      </c>
      <c r="E34" s="96">
        <f t="shared" si="15"/>
        <v>100000</v>
      </c>
      <c r="F34" s="16">
        <v>100000</v>
      </c>
      <c r="G34" s="17"/>
      <c r="H34" s="16"/>
      <c r="I34" s="17"/>
      <c r="J34" s="53" t="s">
        <v>13</v>
      </c>
    </row>
    <row r="35" spans="1:10" ht="23.25" customHeight="1" thickTop="1" thickBot="1" x14ac:dyDescent="0.3">
      <c r="A35" s="86">
        <v>750</v>
      </c>
      <c r="B35" s="87"/>
      <c r="C35" s="88" t="s">
        <v>16</v>
      </c>
      <c r="D35" s="95">
        <f>E35</f>
        <v>261000</v>
      </c>
      <c r="E35" s="84">
        <f>SUM(E36:E39)</f>
        <v>261000</v>
      </c>
      <c r="F35" s="84">
        <f>SUM(F36:F39)</f>
        <v>261000</v>
      </c>
      <c r="G35" s="84"/>
      <c r="H35" s="147">
        <f>SUM(H36:H37)</f>
        <v>0</v>
      </c>
      <c r="I35" s="84">
        <f>I38</f>
        <v>0</v>
      </c>
      <c r="J35" s="91"/>
    </row>
    <row r="36" spans="1:10" ht="26.25" thickTop="1" x14ac:dyDescent="0.25">
      <c r="A36" s="74"/>
      <c r="B36" s="76">
        <v>75023</v>
      </c>
      <c r="C36" s="137" t="s">
        <v>56</v>
      </c>
      <c r="D36" s="31">
        <f>E36</f>
        <v>100000</v>
      </c>
      <c r="E36" s="29">
        <f>F36</f>
        <v>100000</v>
      </c>
      <c r="F36" s="78">
        <v>100000</v>
      </c>
      <c r="G36" s="8"/>
      <c r="H36" s="104">
        <v>0</v>
      </c>
      <c r="I36" s="104"/>
      <c r="J36" s="56" t="s">
        <v>13</v>
      </c>
    </row>
    <row r="37" spans="1:10" ht="15" customHeight="1" x14ac:dyDescent="0.25">
      <c r="A37" s="75"/>
      <c r="B37" s="36">
        <v>75023</v>
      </c>
      <c r="C37" s="37" t="s">
        <v>22</v>
      </c>
      <c r="D37" s="31">
        <f t="shared" ref="D37:E37" si="16">E37</f>
        <v>11000</v>
      </c>
      <c r="E37" s="29">
        <f t="shared" si="16"/>
        <v>11000</v>
      </c>
      <c r="F37" s="60">
        <v>11000</v>
      </c>
      <c r="G37" s="58"/>
      <c r="H37" s="105"/>
      <c r="I37" s="105"/>
      <c r="J37" s="55" t="s">
        <v>13</v>
      </c>
    </row>
    <row r="38" spans="1:10" ht="21" customHeight="1" x14ac:dyDescent="0.25">
      <c r="A38" s="75"/>
      <c r="B38" s="103">
        <v>75023</v>
      </c>
      <c r="C38" s="134" t="s">
        <v>33</v>
      </c>
      <c r="D38" s="31">
        <f t="shared" ref="D38:E38" si="17">E38</f>
        <v>50000</v>
      </c>
      <c r="E38" s="29">
        <f t="shared" si="17"/>
        <v>50000</v>
      </c>
      <c r="F38" s="12">
        <v>50000</v>
      </c>
      <c r="G38" s="98"/>
      <c r="H38" s="106"/>
      <c r="I38" s="106">
        <v>0</v>
      </c>
      <c r="J38" s="99" t="s">
        <v>25</v>
      </c>
    </row>
    <row r="39" spans="1:10" ht="15.75" customHeight="1" thickBot="1" x14ac:dyDescent="0.3">
      <c r="A39" s="24"/>
      <c r="B39" s="103">
        <v>75095</v>
      </c>
      <c r="C39" s="137" t="s">
        <v>58</v>
      </c>
      <c r="D39" s="31">
        <f>E39</f>
        <v>100000</v>
      </c>
      <c r="E39" s="29">
        <f>F39</f>
        <v>100000</v>
      </c>
      <c r="F39" s="12">
        <v>100000</v>
      </c>
      <c r="G39" s="98"/>
      <c r="H39" s="106"/>
      <c r="I39" s="106"/>
      <c r="J39" s="99" t="s">
        <v>13</v>
      </c>
    </row>
    <row r="40" spans="1:10" ht="21.75" customHeight="1" thickBot="1" x14ac:dyDescent="0.3">
      <c r="A40" s="117">
        <v>754</v>
      </c>
      <c r="B40" s="119"/>
      <c r="C40" s="120" t="s">
        <v>26</v>
      </c>
      <c r="D40" s="121">
        <f>D41</f>
        <v>26000</v>
      </c>
      <c r="E40" s="121">
        <f t="shared" ref="E40:I40" si="18">E41</f>
        <v>26000</v>
      </c>
      <c r="F40" s="121">
        <f t="shared" si="18"/>
        <v>26000</v>
      </c>
      <c r="G40" s="121"/>
      <c r="H40" s="121">
        <f t="shared" si="18"/>
        <v>0</v>
      </c>
      <c r="I40" s="121">
        <f t="shared" si="18"/>
        <v>0</v>
      </c>
      <c r="J40" s="122"/>
    </row>
    <row r="41" spans="1:10" ht="21.75" customHeight="1" thickBot="1" x14ac:dyDescent="0.3">
      <c r="A41" s="118"/>
      <c r="B41" s="127">
        <v>75412</v>
      </c>
      <c r="C41" s="132" t="s">
        <v>54</v>
      </c>
      <c r="D41" s="14">
        <f>E41</f>
        <v>26000</v>
      </c>
      <c r="E41" s="23">
        <f>F41</f>
        <v>26000</v>
      </c>
      <c r="F41" s="128">
        <v>26000</v>
      </c>
      <c r="G41" s="129"/>
      <c r="H41" s="15">
        <v>0</v>
      </c>
      <c r="I41" s="130"/>
      <c r="J41" s="131" t="s">
        <v>13</v>
      </c>
    </row>
    <row r="42" spans="1:10" ht="18.75" customHeight="1" thickBot="1" x14ac:dyDescent="0.3">
      <c r="A42" s="116">
        <v>801</v>
      </c>
      <c r="B42" s="123"/>
      <c r="C42" s="124" t="s">
        <v>17</v>
      </c>
      <c r="D42" s="125">
        <f t="shared" ref="D42:E42" si="19">D43+D44+D45</f>
        <v>83000</v>
      </c>
      <c r="E42" s="125">
        <f t="shared" si="19"/>
        <v>83000</v>
      </c>
      <c r="F42" s="125">
        <f>F43+F44+F45</f>
        <v>83000</v>
      </c>
      <c r="G42" s="125">
        <f t="shared" ref="G42:I42" si="20">SUM(G43:G43)</f>
        <v>0</v>
      </c>
      <c r="H42" s="149">
        <f t="shared" si="20"/>
        <v>0</v>
      </c>
      <c r="I42" s="125">
        <f t="shared" si="20"/>
        <v>0</v>
      </c>
      <c r="J42" s="126"/>
    </row>
    <row r="43" spans="1:10" ht="18.75" customHeight="1" x14ac:dyDescent="0.25">
      <c r="A43" s="107"/>
      <c r="B43" s="100">
        <v>80101</v>
      </c>
      <c r="C43" s="101" t="s">
        <v>40</v>
      </c>
      <c r="D43" s="108">
        <f>E43</f>
        <v>30000</v>
      </c>
      <c r="E43" s="108">
        <f>F43</f>
        <v>30000</v>
      </c>
      <c r="F43" s="108">
        <v>30000</v>
      </c>
      <c r="G43" s="108"/>
      <c r="H43" s="150"/>
      <c r="I43" s="108"/>
      <c r="J43" s="52" t="s">
        <v>13</v>
      </c>
    </row>
    <row r="44" spans="1:10" ht="18.75" customHeight="1" x14ac:dyDescent="0.25">
      <c r="A44" s="141"/>
      <c r="B44" s="103">
        <v>80101</v>
      </c>
      <c r="C44" s="101" t="s">
        <v>41</v>
      </c>
      <c r="D44" s="108">
        <f t="shared" ref="D44:E44" si="21">E44</f>
        <v>13000</v>
      </c>
      <c r="E44" s="108">
        <f t="shared" si="21"/>
        <v>13000</v>
      </c>
      <c r="F44" s="142">
        <v>13000</v>
      </c>
      <c r="G44" s="142"/>
      <c r="H44" s="151"/>
      <c r="I44" s="142"/>
      <c r="J44" s="52" t="s">
        <v>13</v>
      </c>
    </row>
    <row r="45" spans="1:10" ht="18.75" customHeight="1" thickBot="1" x14ac:dyDescent="0.3">
      <c r="A45" s="139"/>
      <c r="B45" s="110">
        <v>80101</v>
      </c>
      <c r="C45" s="101" t="s">
        <v>42</v>
      </c>
      <c r="D45" s="108">
        <f t="shared" ref="D45:E45" si="22">E45</f>
        <v>40000</v>
      </c>
      <c r="E45" s="108">
        <f t="shared" si="22"/>
        <v>40000</v>
      </c>
      <c r="F45" s="140">
        <v>40000</v>
      </c>
      <c r="G45" s="140"/>
      <c r="H45" s="152"/>
      <c r="I45" s="140"/>
      <c r="J45" s="52" t="s">
        <v>13</v>
      </c>
    </row>
    <row r="46" spans="1:10" ht="18" customHeight="1" thickTop="1" thickBot="1" x14ac:dyDescent="0.3">
      <c r="A46" s="86">
        <v>921</v>
      </c>
      <c r="B46" s="87"/>
      <c r="C46" s="88" t="s">
        <v>18</v>
      </c>
      <c r="D46" s="84">
        <f>SUM(D47:D48)</f>
        <v>5105000</v>
      </c>
      <c r="E46" s="84">
        <f>SUM(E47:E48)</f>
        <v>5105000</v>
      </c>
      <c r="F46" s="84">
        <f>SUM(F47:F48)</f>
        <v>605000</v>
      </c>
      <c r="G46" s="84">
        <f t="shared" ref="G46:I46" si="23">SUM(G47:G48)</f>
        <v>0</v>
      </c>
      <c r="H46" s="147">
        <f t="shared" si="23"/>
        <v>4500000</v>
      </c>
      <c r="I46" s="84">
        <f t="shared" si="23"/>
        <v>0</v>
      </c>
      <c r="J46" s="92"/>
    </row>
    <row r="47" spans="1:10" ht="31.5" customHeight="1" thickTop="1" x14ac:dyDescent="0.25">
      <c r="A47" s="74"/>
      <c r="B47" s="100">
        <v>92109</v>
      </c>
      <c r="C47" s="77" t="s">
        <v>57</v>
      </c>
      <c r="D47" s="34">
        <f>E47</f>
        <v>5000000</v>
      </c>
      <c r="E47" s="29">
        <f t="shared" ref="E47" si="24">F47+G47+H47+I47</f>
        <v>5000000</v>
      </c>
      <c r="F47" s="32">
        <v>500000</v>
      </c>
      <c r="G47" s="33"/>
      <c r="H47" s="33">
        <v>4500000</v>
      </c>
      <c r="I47" s="33"/>
      <c r="J47" s="52" t="s">
        <v>13</v>
      </c>
    </row>
    <row r="48" spans="1:10" ht="21.75" customHeight="1" thickBot="1" x14ac:dyDescent="0.3">
      <c r="A48" s="109"/>
      <c r="B48" s="110">
        <v>92109</v>
      </c>
      <c r="C48" s="77" t="s">
        <v>34</v>
      </c>
      <c r="D48" s="111">
        <f>E48</f>
        <v>105000</v>
      </c>
      <c r="E48" s="112">
        <f>F48</f>
        <v>105000</v>
      </c>
      <c r="F48" s="113">
        <v>105000</v>
      </c>
      <c r="G48" s="114"/>
      <c r="H48" s="114"/>
      <c r="I48" s="114"/>
      <c r="J48" s="115" t="s">
        <v>13</v>
      </c>
    </row>
    <row r="49" spans="1:10" ht="15.75" customHeight="1" thickTop="1" thickBot="1" x14ac:dyDescent="0.3">
      <c r="A49" s="157" t="s">
        <v>19</v>
      </c>
      <c r="B49" s="158"/>
      <c r="C49" s="159"/>
      <c r="D49" s="138">
        <f t="shared" ref="D49:I49" si="25">D9+D14+D21+D35+D42+D46+D40</f>
        <v>13115037</v>
      </c>
      <c r="E49" s="138">
        <f t="shared" si="25"/>
        <v>13115037</v>
      </c>
      <c r="F49" s="138">
        <f t="shared" si="25"/>
        <v>6424000</v>
      </c>
      <c r="G49" s="138">
        <f t="shared" si="25"/>
        <v>0</v>
      </c>
      <c r="H49" s="153">
        <f>H9+H14+H21+H35+H42+H46+H40</f>
        <v>6691037</v>
      </c>
      <c r="I49" s="93">
        <f t="shared" si="25"/>
        <v>0</v>
      </c>
      <c r="J49" s="94"/>
    </row>
    <row r="50" spans="1:10" ht="15" customHeight="1" thickTop="1" x14ac:dyDescent="0.25"/>
  </sheetData>
  <mergeCells count="13">
    <mergeCell ref="E6:E7"/>
    <mergeCell ref="F6:I6"/>
    <mergeCell ref="A49:C49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honeticPr fontId="24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MS</cp:lastModifiedBy>
  <cp:lastPrinted>2022-12-23T10:07:56Z</cp:lastPrinted>
  <dcterms:created xsi:type="dcterms:W3CDTF">2017-11-13T14:05:37Z</dcterms:created>
  <dcterms:modified xsi:type="dcterms:W3CDTF">2022-12-23T10:07:58Z</dcterms:modified>
</cp:coreProperties>
</file>