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\OneDrive\Pulpit\2022\środki Covid\Środki COVID wykonnaie za 2022\"/>
    </mc:Choice>
  </mc:AlternateContent>
  <xr:revisionPtr revIDLastSave="0" documentId="13_ncr:1_{33B85424-FEBC-49B3-A574-427218AC40C3}" xr6:coauthVersionLast="47" xr6:coauthVersionMax="47" xr10:uidLastSave="{00000000-0000-0000-0000-000000000000}"/>
  <bookViews>
    <workbookView xWindow="-120" yWindow="-120" windowWidth="29040" windowHeight="15840" xr2:uid="{9DF66E3B-AD48-4445-B142-F65BB55524C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1" l="1"/>
  <c r="G12" i="1"/>
  <c r="G9" i="1"/>
  <c r="G8" i="1" s="1"/>
  <c r="G45" i="1"/>
  <c r="G23" i="1"/>
  <c r="G24" i="1"/>
  <c r="G36" i="1"/>
  <c r="F35" i="1"/>
  <c r="F24" i="1" s="1"/>
  <c r="F23" i="1" s="1"/>
  <c r="F45" i="1"/>
  <c r="F9" i="1"/>
  <c r="F8" i="1" s="1"/>
  <c r="F12" i="1"/>
  <c r="F22" i="1"/>
</calcChain>
</file>

<file path=xl/sharedStrings.xml><?xml version="1.0" encoding="utf-8"?>
<sst xmlns="http://schemas.openxmlformats.org/spreadsheetml/2006/main" count="46" uniqueCount="35">
  <si>
    <t>Lata budżetowe</t>
  </si>
  <si>
    <t>Klasyfikacja budżetowa</t>
  </si>
  <si>
    <t>Dochody</t>
  </si>
  <si>
    <t>Kwota</t>
  </si>
  <si>
    <t>Różne rozliczenia</t>
  </si>
  <si>
    <t>Wydatki</t>
  </si>
  <si>
    <t>Drogi publiczne gminne</t>
  </si>
  <si>
    <t>1. DOCHODY</t>
  </si>
  <si>
    <t>Wydatki inwestycyjne jednostek budżetowych (nazwa zadania inwestycyjnego: Budowa infrastruktury technicznej ulic Kościuszki i Pułaskiego)</t>
  </si>
  <si>
    <t>Wydatki inwestycyjne jednostek budżetowych (nazwa zadania inwestycyjnego: Przebudowa ulicy Spółdzielców wraz z przebudową infrastruktury technicznej)</t>
  </si>
  <si>
    <t>OGÓŁEM 2022</t>
  </si>
  <si>
    <t>2180</t>
  </si>
  <si>
    <t>Pozostała działalność</t>
  </si>
  <si>
    <t>Środki z Funduszu Przeciwdziałania COVID-19 na finansowanie lub dofinansowanie realizacji zadań związanych z przeciwdziałaniem COVID-19 - dodatek węglowy</t>
  </si>
  <si>
    <t>2. WYDATKI</t>
  </si>
  <si>
    <t>Środki z Funduszu Przeciwdziałania COVID-19 na finansowanie lub dofinansowanie realizacji zadań związanych z przeciwdziałaniem COVID-19-dodatek dla gospodarstw domowych</t>
  </si>
  <si>
    <t>Pozostała działalność -dodatek węglowy</t>
  </si>
  <si>
    <t>Świadczenia społeczne</t>
  </si>
  <si>
    <t>Wynagrodzenia osobowe pracowników</t>
  </si>
  <si>
    <t>Składki na ubezpieczenia społeczne</t>
  </si>
  <si>
    <t>Składki na Fundusz Pracy oraz Fundusz Solidarnościowy</t>
  </si>
  <si>
    <t>Wynagrodzenia bezosobowe</t>
  </si>
  <si>
    <t>Zakup materiałów i wyposażenia</t>
  </si>
  <si>
    <t>Zakup energii</t>
  </si>
  <si>
    <t>Zakup usług zdrowotnych</t>
  </si>
  <si>
    <t>Zakup usług pozostałych</t>
  </si>
  <si>
    <t xml:space="preserve">Szkolenia pracowników niebędących członkami korpusu służby cywilnej </t>
  </si>
  <si>
    <t>Pozostała działalność -dodatek dla gospodarstw domowych</t>
  </si>
  <si>
    <t>Razem dodatek węglowy</t>
  </si>
  <si>
    <t>Razem dodatek dla gospodarstw domowych</t>
  </si>
  <si>
    <t>Plan</t>
  </si>
  <si>
    <t>Wykonanie</t>
  </si>
  <si>
    <t xml:space="preserve">Plan i wykonanie za 2022 rok dla wydzielonego rachunku środków na dodatek węglowy oraz na dodatek dla gospodarstw domowych w ramach Funduszu Przeciwdziałania COVID-9 w zakresie dochodów i wydatków </t>
  </si>
  <si>
    <t>Pozostałe zadania w zakresie polityki społecznej</t>
  </si>
  <si>
    <t>Załącznik Nr 5 do Zarządzenia Nr 553/2022                                                             Wójta Gminy Lidzbark Warmiński z dnia 15 marca 2023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</si>
</sst>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z_ł_-;\-* #,##0.00\ _z_ł_-;_-* &quot;-&quot;??\ _z_ł_-;_-@_-"/>
  </numFmts>
  <fonts count="16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indexed="8"/>
      <name val="Times New Roman"/>
      <family val="1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8.25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5" fillId="0" borderId="0">
      <alignment horizontal="left" vertical="center"/>
    </xf>
    <xf numFmtId="0" fontId="6" fillId="0" borderId="0"/>
    <xf numFmtId="164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00">
    <xf numFmtId="0" fontId="0" fillId="0" borderId="0" xfId="0"/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2" fillId="0" borderId="7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3" fillId="2" borderId="9" xfId="0" applyFont="1" applyFill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3" fillId="2" borderId="10" xfId="0" applyFont="1" applyFill="1" applyBorder="1" applyAlignment="1">
      <alignment horizontal="left" vertical="center"/>
    </xf>
    <xf numFmtId="4" fontId="3" fillId="2" borderId="2" xfId="0" applyNumberFormat="1" applyFont="1" applyFill="1" applyBorder="1" applyAlignment="1">
      <alignment horizontal="center" vertical="center"/>
    </xf>
    <xf numFmtId="4" fontId="3" fillId="0" borderId="2" xfId="0" applyNumberFormat="1" applyFont="1" applyBorder="1" applyAlignment="1">
      <alignment vertical="center"/>
    </xf>
    <xf numFmtId="4" fontId="9" fillId="0" borderId="2" xfId="0" applyNumberFormat="1" applyFont="1" applyBorder="1" applyAlignment="1">
      <alignment vertical="center"/>
    </xf>
    <xf numFmtId="4" fontId="3" fillId="2" borderId="2" xfId="0" applyNumberFormat="1" applyFont="1" applyFill="1" applyBorder="1" applyAlignment="1">
      <alignment vertical="center"/>
    </xf>
    <xf numFmtId="4" fontId="3" fillId="2" borderId="18" xfId="0" applyNumberFormat="1" applyFont="1" applyFill="1" applyBorder="1" applyAlignment="1">
      <alignment horizontal="center" vertical="center"/>
    </xf>
    <xf numFmtId="4" fontId="1" fillId="0" borderId="2" xfId="0" applyNumberFormat="1" applyFont="1" applyBorder="1" applyAlignment="1">
      <alignment vertical="center"/>
    </xf>
    <xf numFmtId="43" fontId="13" fillId="3" borderId="19" xfId="4" applyFont="1" applyFill="1" applyBorder="1" applyAlignment="1">
      <alignment horizontal="right" vertical="center"/>
    </xf>
    <xf numFmtId="43" fontId="14" fillId="2" borderId="2" xfId="4" applyFont="1" applyFill="1" applyBorder="1" applyAlignment="1">
      <alignment horizontal="right" vertical="center"/>
    </xf>
    <xf numFmtId="43" fontId="14" fillId="3" borderId="2" xfId="4" applyFont="1" applyFill="1" applyBorder="1" applyAlignment="1">
      <alignment horizontal="right" vertical="center"/>
    </xf>
    <xf numFmtId="4" fontId="1" fillId="0" borderId="2" xfId="0" applyNumberFormat="1" applyFont="1" applyBorder="1"/>
    <xf numFmtId="4" fontId="3" fillId="2" borderId="20" xfId="0" applyNumberFormat="1" applyFont="1" applyFill="1" applyBorder="1"/>
    <xf numFmtId="4" fontId="1" fillId="0" borderId="21" xfId="0" applyNumberFormat="1" applyFont="1" applyBorder="1"/>
    <xf numFmtId="0" fontId="15" fillId="0" borderId="21" xfId="0" applyFont="1" applyBorder="1" applyAlignment="1">
      <alignment horizontal="center" wrapText="1"/>
    </xf>
    <xf numFmtId="0" fontId="1" fillId="0" borderId="21" xfId="0" applyFont="1" applyBorder="1" applyAlignment="1">
      <alignment horizontal="center"/>
    </xf>
    <xf numFmtId="4" fontId="3" fillId="2" borderId="22" xfId="0" applyNumberFormat="1" applyFont="1" applyFill="1" applyBorder="1" applyAlignment="1">
      <alignment horizontal="center" vertical="center"/>
    </xf>
    <xf numFmtId="4" fontId="3" fillId="0" borderId="22" xfId="0" applyNumberFormat="1" applyFont="1" applyBorder="1" applyAlignment="1">
      <alignment vertical="center"/>
    </xf>
    <xf numFmtId="4" fontId="9" fillId="0" borderId="22" xfId="0" applyNumberFormat="1" applyFont="1" applyBorder="1" applyAlignment="1">
      <alignment vertical="center"/>
    </xf>
    <xf numFmtId="4" fontId="3" fillId="2" borderId="22" xfId="0" applyNumberFormat="1" applyFont="1" applyFill="1" applyBorder="1" applyAlignment="1">
      <alignment vertical="center"/>
    </xf>
    <xf numFmtId="4" fontId="1" fillId="0" borderId="22" xfId="0" applyNumberFormat="1" applyFont="1" applyBorder="1"/>
    <xf numFmtId="4" fontId="1" fillId="0" borderId="22" xfId="0" applyNumberFormat="1" applyFont="1" applyBorder="1" applyAlignment="1">
      <alignment vertical="center"/>
    </xf>
    <xf numFmtId="43" fontId="13" fillId="3" borderId="22" xfId="4" applyFont="1" applyFill="1" applyBorder="1" applyAlignment="1">
      <alignment horizontal="right" vertical="center"/>
    </xf>
    <xf numFmtId="43" fontId="14" fillId="2" borderId="22" xfId="4" applyFont="1" applyFill="1" applyBorder="1" applyAlignment="1">
      <alignment horizontal="right" vertical="center"/>
    </xf>
    <xf numFmtId="43" fontId="14" fillId="3" borderId="22" xfId="4" applyFont="1" applyFill="1" applyBorder="1" applyAlignment="1">
      <alignment horizontal="right" vertical="center"/>
    </xf>
    <xf numFmtId="4" fontId="3" fillId="2" borderId="23" xfId="0" applyNumberFormat="1" applyFont="1" applyFill="1" applyBorder="1"/>
    <xf numFmtId="4" fontId="3" fillId="2" borderId="24" xfId="0" applyNumberFormat="1" applyFont="1" applyFill="1" applyBorder="1" applyAlignment="1">
      <alignment horizontal="center" vertical="center"/>
    </xf>
    <xf numFmtId="4" fontId="1" fillId="0" borderId="23" xfId="0" applyNumberFormat="1" applyFont="1" applyBorder="1"/>
    <xf numFmtId="0" fontId="1" fillId="0" borderId="26" xfId="0" applyFont="1" applyBorder="1" applyAlignment="1">
      <alignment horizontal="right" wrapText="1"/>
    </xf>
    <xf numFmtId="0" fontId="1" fillId="0" borderId="25" xfId="0" applyFont="1" applyBorder="1"/>
    <xf numFmtId="0" fontId="1" fillId="0" borderId="25" xfId="0" applyFont="1" applyBorder="1" applyAlignment="1">
      <alignment horizontal="center"/>
    </xf>
    <xf numFmtId="0" fontId="3" fillId="0" borderId="27" xfId="0" applyFont="1" applyBorder="1" applyAlignment="1">
      <alignment horizontal="center" vertical="center"/>
    </xf>
    <xf numFmtId="0" fontId="1" fillId="0" borderId="27" xfId="0" applyFont="1" applyBorder="1"/>
    <xf numFmtId="0" fontId="1" fillId="0" borderId="28" xfId="0" applyFont="1" applyBorder="1"/>
    <xf numFmtId="0" fontId="3" fillId="0" borderId="27" xfId="0" applyFont="1" applyBorder="1"/>
    <xf numFmtId="0" fontId="3" fillId="2" borderId="2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vertical="center"/>
    </xf>
    <xf numFmtId="0" fontId="1" fillId="0" borderId="30" xfId="0" applyFont="1" applyBorder="1"/>
    <xf numFmtId="0" fontId="1" fillId="0" borderId="34" xfId="0" applyFont="1" applyBorder="1"/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2" borderId="14" xfId="0" applyFont="1" applyFill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3" fillId="2" borderId="15" xfId="0" applyFont="1" applyFill="1" applyBorder="1" applyAlignment="1">
      <alignment wrapText="1"/>
    </xf>
    <xf numFmtId="0" fontId="11" fillId="2" borderId="16" xfId="0" applyFont="1" applyFill="1" applyBorder="1" applyAlignment="1">
      <alignment wrapText="1"/>
    </xf>
    <xf numFmtId="0" fontId="11" fillId="2" borderId="17" xfId="0" applyFont="1" applyFill="1" applyBorder="1" applyAlignment="1">
      <alignment wrapText="1"/>
    </xf>
    <xf numFmtId="0" fontId="1" fillId="0" borderId="1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" fillId="3" borderId="11" xfId="0" applyFont="1" applyFill="1" applyBorder="1" applyAlignment="1">
      <alignment vertical="center"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15" fillId="0" borderId="27" xfId="0" applyFont="1" applyBorder="1" applyAlignment="1">
      <alignment horizontal="center" wrapText="1"/>
    </xf>
    <xf numFmtId="0" fontId="15" fillId="0" borderId="0" xfId="0" applyFont="1" applyAlignment="1">
      <alignment horizontal="center" wrapText="1"/>
    </xf>
    <xf numFmtId="0" fontId="1" fillId="0" borderId="2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9" fillId="0" borderId="25" xfId="0" applyFont="1" applyBorder="1" applyAlignment="1">
      <alignment horizontal="right" wrapText="1"/>
    </xf>
  </cellXfs>
  <cellStyles count="5">
    <cellStyle name="Dziesiętny" xfId="4" builtinId="3"/>
    <cellStyle name="Dziesiętny 4" xfId="3" xr:uid="{4973EE60-0A0B-40E3-8D25-70DAFA16973A}"/>
    <cellStyle name="Normalny" xfId="0" builtinId="0"/>
    <cellStyle name="Normalny 3" xfId="2" xr:uid="{42095C84-5059-49DC-9749-E99DC24B54FA}"/>
    <cellStyle name="S3" xfId="1" xr:uid="{DA5D677E-6F58-4CAB-B30F-89B1FE0A83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ACC33-8F93-45F4-B2FC-8561007F6D66}">
  <sheetPr>
    <pageSetUpPr fitToPage="1"/>
  </sheetPr>
  <dimension ref="A1:G45"/>
  <sheetViews>
    <sheetView tabSelected="1" zoomScaleNormal="100" workbookViewId="0">
      <selection activeCell="A4" sqref="A4:F4"/>
    </sheetView>
  </sheetViews>
  <sheetFormatPr defaultRowHeight="12.75" x14ac:dyDescent="0.2"/>
  <cols>
    <col min="1" max="1" width="6.28515625" style="1" customWidth="1"/>
    <col min="2" max="2" width="3.7109375" style="1" customWidth="1"/>
    <col min="3" max="3" width="6.5703125" style="9" customWidth="1"/>
    <col min="4" max="4" width="6" style="9" customWidth="1"/>
    <col min="5" max="5" width="35.140625" style="1" customWidth="1"/>
    <col min="6" max="6" width="12.7109375" style="3" customWidth="1"/>
    <col min="7" max="7" width="13.140625" style="3" customWidth="1"/>
    <col min="8" max="11" width="9.140625" style="2"/>
    <col min="12" max="12" width="11.28515625" style="2" bestFit="1" customWidth="1"/>
    <col min="13" max="16384" width="9.140625" style="2"/>
  </cols>
  <sheetData>
    <row r="1" spans="1:7" ht="31.5" customHeight="1" thickTop="1" x14ac:dyDescent="0.2">
      <c r="A1" s="66"/>
      <c r="B1" s="56"/>
      <c r="C1" s="57"/>
      <c r="D1" s="99" t="s">
        <v>34</v>
      </c>
      <c r="E1" s="99"/>
      <c r="F1" s="99"/>
      <c r="G1" s="55"/>
    </row>
    <row r="2" spans="1:7" x14ac:dyDescent="0.2">
      <c r="A2" s="59"/>
      <c r="G2" s="40"/>
    </row>
    <row r="3" spans="1:7" ht="54.75" customHeight="1" x14ac:dyDescent="0.2">
      <c r="A3" s="82" t="s">
        <v>32</v>
      </c>
      <c r="B3" s="83"/>
      <c r="C3" s="83"/>
      <c r="D3" s="83"/>
      <c r="E3" s="83"/>
      <c r="F3" s="83"/>
      <c r="G3" s="41"/>
    </row>
    <row r="4" spans="1:7" ht="7.5" customHeight="1" x14ac:dyDescent="0.2">
      <c r="A4" s="84"/>
      <c r="B4" s="85"/>
      <c r="C4" s="85"/>
      <c r="D4" s="85"/>
      <c r="E4" s="85"/>
      <c r="F4" s="85"/>
      <c r="G4" s="42"/>
    </row>
    <row r="5" spans="1:7" x14ac:dyDescent="0.2">
      <c r="A5" s="61" t="s">
        <v>7</v>
      </c>
      <c r="G5" s="40"/>
    </row>
    <row r="6" spans="1:7" ht="6" customHeight="1" x14ac:dyDescent="0.2">
      <c r="A6" s="59"/>
      <c r="G6" s="40"/>
    </row>
    <row r="7" spans="1:7" s="4" customFormat="1" ht="35.25" customHeight="1" x14ac:dyDescent="0.25">
      <c r="A7" s="63" t="s">
        <v>0</v>
      </c>
      <c r="B7" s="88" t="s">
        <v>1</v>
      </c>
      <c r="C7" s="88"/>
      <c r="D7" s="88"/>
      <c r="E7" s="10" t="s">
        <v>2</v>
      </c>
      <c r="F7" s="29" t="s">
        <v>30</v>
      </c>
      <c r="G7" s="43" t="s">
        <v>31</v>
      </c>
    </row>
    <row r="8" spans="1:7" ht="18" customHeight="1" x14ac:dyDescent="0.2">
      <c r="A8" s="64">
        <v>2022</v>
      </c>
      <c r="B8" s="5">
        <v>853</v>
      </c>
      <c r="C8" s="86" t="s">
        <v>4</v>
      </c>
      <c r="D8" s="86"/>
      <c r="E8" s="86"/>
      <c r="F8" s="30">
        <f>F9</f>
        <v>6317100</v>
      </c>
      <c r="G8" s="44">
        <f>G9</f>
        <v>5151000</v>
      </c>
    </row>
    <row r="9" spans="1:7" ht="16.5" customHeight="1" x14ac:dyDescent="0.2">
      <c r="A9" s="27"/>
      <c r="B9" s="6"/>
      <c r="C9" s="8">
        <v>85395</v>
      </c>
      <c r="D9" s="86" t="s">
        <v>12</v>
      </c>
      <c r="E9" s="86"/>
      <c r="F9" s="30">
        <f>F10+F11</f>
        <v>6317100</v>
      </c>
      <c r="G9" s="44">
        <f>G10+G11</f>
        <v>5151000</v>
      </c>
    </row>
    <row r="10" spans="1:7" ht="62.25" customHeight="1" x14ac:dyDescent="0.2">
      <c r="A10" s="27"/>
      <c r="B10" s="6"/>
      <c r="C10" s="17"/>
      <c r="D10" s="11" t="s">
        <v>11</v>
      </c>
      <c r="E10" s="18" t="s">
        <v>13</v>
      </c>
      <c r="F10" s="31">
        <v>5253300</v>
      </c>
      <c r="G10" s="45">
        <v>4250340</v>
      </c>
    </row>
    <row r="11" spans="1:7" ht="62.25" customHeight="1" x14ac:dyDescent="0.2">
      <c r="A11" s="65"/>
      <c r="B11" s="14"/>
      <c r="C11" s="15"/>
      <c r="D11" s="16" t="s">
        <v>11</v>
      </c>
      <c r="E11" s="18" t="s">
        <v>15</v>
      </c>
      <c r="F11" s="31">
        <v>1063800</v>
      </c>
      <c r="G11" s="45">
        <v>900660</v>
      </c>
    </row>
    <row r="12" spans="1:7" ht="15.75" customHeight="1" x14ac:dyDescent="0.2">
      <c r="A12" s="87" t="s">
        <v>10</v>
      </c>
      <c r="B12" s="88"/>
      <c r="C12" s="88"/>
      <c r="D12" s="88"/>
      <c r="E12" s="88"/>
      <c r="F12" s="32">
        <f>F10+F11</f>
        <v>6317100</v>
      </c>
      <c r="G12" s="46">
        <f>G10+G11</f>
        <v>5151000</v>
      </c>
    </row>
    <row r="13" spans="1:7" ht="6.75" customHeight="1" x14ac:dyDescent="0.2">
      <c r="A13" s="67"/>
      <c r="G13" s="47"/>
    </row>
    <row r="14" spans="1:7" ht="8.25" customHeight="1" x14ac:dyDescent="0.2">
      <c r="A14" s="59"/>
      <c r="G14" s="47"/>
    </row>
    <row r="15" spans="1:7" x14ac:dyDescent="0.2">
      <c r="A15" s="61" t="s">
        <v>14</v>
      </c>
      <c r="G15" s="47"/>
    </row>
    <row r="16" spans="1:7" ht="6.75" customHeight="1" thickBot="1" x14ac:dyDescent="0.25">
      <c r="A16" s="59"/>
      <c r="G16" s="54"/>
    </row>
    <row r="17" spans="1:7" ht="44.25" customHeight="1" thickTop="1" x14ac:dyDescent="0.2">
      <c r="A17" s="62" t="s">
        <v>0</v>
      </c>
      <c r="B17" s="95" t="s">
        <v>1</v>
      </c>
      <c r="C17" s="96"/>
      <c r="D17" s="96"/>
      <c r="E17" s="26" t="s">
        <v>5</v>
      </c>
      <c r="F17" s="33" t="s">
        <v>3</v>
      </c>
      <c r="G17" s="53"/>
    </row>
    <row r="18" spans="1:7" ht="16.5" hidden="1" customHeight="1" x14ac:dyDescent="0.2">
      <c r="A18" s="89">
        <v>2022</v>
      </c>
      <c r="B18" s="27"/>
      <c r="C18" s="17">
        <v>60016</v>
      </c>
      <c r="D18" s="97" t="s">
        <v>6</v>
      </c>
      <c r="E18" s="98"/>
      <c r="F18" s="34"/>
      <c r="G18" s="48"/>
    </row>
    <row r="19" spans="1:7" ht="16.5" hidden="1" customHeight="1" x14ac:dyDescent="0.2">
      <c r="A19" s="90"/>
      <c r="B19" s="27"/>
      <c r="C19" s="17"/>
      <c r="D19" s="23"/>
      <c r="E19" s="24"/>
      <c r="F19" s="34"/>
      <c r="G19" s="48"/>
    </row>
    <row r="20" spans="1:7" ht="16.5" hidden="1" customHeight="1" x14ac:dyDescent="0.2">
      <c r="A20" s="90"/>
      <c r="B20" s="27"/>
      <c r="C20" s="17"/>
      <c r="D20" s="23"/>
      <c r="E20" s="24"/>
      <c r="F20" s="34"/>
      <c r="G20" s="48"/>
    </row>
    <row r="21" spans="1:7" ht="54.75" hidden="1" customHeight="1" x14ac:dyDescent="0.2">
      <c r="A21" s="90"/>
      <c r="B21" s="27"/>
      <c r="C21" s="17"/>
      <c r="D21" s="17">
        <v>6050</v>
      </c>
      <c r="E21" s="7" t="s">
        <v>8</v>
      </c>
      <c r="F21" s="34"/>
      <c r="G21" s="48"/>
    </row>
    <row r="22" spans="1:7" ht="54.75" hidden="1" customHeight="1" x14ac:dyDescent="0.2">
      <c r="A22" s="90"/>
      <c r="B22" s="27"/>
      <c r="C22" s="17"/>
      <c r="D22" s="17"/>
      <c r="E22" s="7" t="s">
        <v>9</v>
      </c>
      <c r="F22" s="34">
        <f>400000-400000</f>
        <v>0</v>
      </c>
      <c r="G22" s="48"/>
    </row>
    <row r="23" spans="1:7" ht="16.5" customHeight="1" x14ac:dyDescent="0.2">
      <c r="A23" s="90"/>
      <c r="B23" s="28">
        <v>853</v>
      </c>
      <c r="C23" s="92" t="s">
        <v>33</v>
      </c>
      <c r="D23" s="93"/>
      <c r="E23" s="94"/>
      <c r="F23" s="32">
        <f>F24+F36</f>
        <v>6317100</v>
      </c>
      <c r="G23" s="46">
        <f>G24+G36</f>
        <v>5117340</v>
      </c>
    </row>
    <row r="24" spans="1:7" ht="16.5" customHeight="1" x14ac:dyDescent="0.2">
      <c r="A24" s="90"/>
      <c r="B24" s="76"/>
      <c r="C24" s="8">
        <v>85395</v>
      </c>
      <c r="D24" s="68" t="s">
        <v>16</v>
      </c>
      <c r="E24" s="69"/>
      <c r="F24" s="30">
        <f>F35</f>
        <v>5253920</v>
      </c>
      <c r="G24" s="44">
        <f>G25+G26+G27+G28+G29+G30+G31+G32+G33+G34</f>
        <v>4216680</v>
      </c>
    </row>
    <row r="25" spans="1:7" ht="15" customHeight="1" x14ac:dyDescent="0.2">
      <c r="A25" s="91"/>
      <c r="B25" s="77"/>
      <c r="C25" s="13"/>
      <c r="D25" s="12">
        <v>3110</v>
      </c>
      <c r="E25" s="18" t="s">
        <v>17</v>
      </c>
      <c r="F25" s="35">
        <v>5148000</v>
      </c>
      <c r="G25" s="49">
        <v>4134000</v>
      </c>
    </row>
    <row r="26" spans="1:7" ht="21" customHeight="1" x14ac:dyDescent="0.2">
      <c r="A26" s="58"/>
      <c r="B26" s="77"/>
      <c r="C26" s="13"/>
      <c r="D26" s="12">
        <v>4010</v>
      </c>
      <c r="E26" s="18" t="s">
        <v>18</v>
      </c>
      <c r="F26" s="35">
        <v>51000</v>
      </c>
      <c r="G26" s="49">
        <v>43053.9</v>
      </c>
    </row>
    <row r="27" spans="1:7" ht="16.5" customHeight="1" x14ac:dyDescent="0.2">
      <c r="A27" s="58"/>
      <c r="B27" s="77"/>
      <c r="C27" s="13"/>
      <c r="D27" s="12">
        <v>4110</v>
      </c>
      <c r="E27" s="18" t="s">
        <v>19</v>
      </c>
      <c r="F27" s="35">
        <v>10713</v>
      </c>
      <c r="G27" s="49">
        <v>8326.2000000000007</v>
      </c>
    </row>
    <row r="28" spans="1:7" ht="19.5" customHeight="1" x14ac:dyDescent="0.2">
      <c r="A28" s="58"/>
      <c r="B28" s="77"/>
      <c r="C28" s="13"/>
      <c r="D28" s="12">
        <v>4120</v>
      </c>
      <c r="E28" s="18" t="s">
        <v>20</v>
      </c>
      <c r="F28" s="35">
        <v>1502</v>
      </c>
      <c r="G28" s="49">
        <v>1075.78</v>
      </c>
    </row>
    <row r="29" spans="1:7" ht="16.5" customHeight="1" x14ac:dyDescent="0.2">
      <c r="A29" s="58"/>
      <c r="B29" s="77"/>
      <c r="C29" s="13"/>
      <c r="D29" s="12">
        <v>4170</v>
      </c>
      <c r="E29" s="18" t="s">
        <v>21</v>
      </c>
      <c r="F29" s="35">
        <v>7000</v>
      </c>
      <c r="G29" s="49">
        <v>6360</v>
      </c>
    </row>
    <row r="30" spans="1:7" ht="18.75" customHeight="1" x14ac:dyDescent="0.2">
      <c r="A30" s="58"/>
      <c r="B30" s="77"/>
      <c r="C30" s="13"/>
      <c r="D30" s="12">
        <v>4210</v>
      </c>
      <c r="E30" s="18" t="s">
        <v>22</v>
      </c>
      <c r="F30" s="35">
        <v>27196</v>
      </c>
      <c r="G30" s="49">
        <v>15355.12</v>
      </c>
    </row>
    <row r="31" spans="1:7" ht="12" customHeight="1" x14ac:dyDescent="0.2">
      <c r="A31" s="58"/>
      <c r="B31" s="77"/>
      <c r="C31" s="13"/>
      <c r="D31" s="12">
        <v>4260</v>
      </c>
      <c r="E31" s="18" t="s">
        <v>23</v>
      </c>
      <c r="F31" s="35">
        <v>2000</v>
      </c>
      <c r="G31" s="49">
        <v>2000</v>
      </c>
    </row>
    <row r="32" spans="1:7" ht="18" customHeight="1" x14ac:dyDescent="0.2">
      <c r="A32" s="58"/>
      <c r="B32" s="77"/>
      <c r="C32" s="13"/>
      <c r="D32" s="12">
        <v>4280</v>
      </c>
      <c r="E32" s="18" t="s">
        <v>24</v>
      </c>
      <c r="F32" s="35">
        <v>130</v>
      </c>
      <c r="G32" s="49">
        <v>130</v>
      </c>
    </row>
    <row r="33" spans="1:7" ht="15.75" customHeight="1" x14ac:dyDescent="0.2">
      <c r="A33" s="58"/>
      <c r="B33" s="77"/>
      <c r="C33" s="13"/>
      <c r="D33" s="12">
        <v>4300</v>
      </c>
      <c r="E33" s="18" t="s">
        <v>25</v>
      </c>
      <c r="F33" s="35">
        <v>6079</v>
      </c>
      <c r="G33" s="49">
        <v>6079</v>
      </c>
    </row>
    <row r="34" spans="1:7" ht="19.5" customHeight="1" x14ac:dyDescent="0.2">
      <c r="A34" s="58"/>
      <c r="B34" s="78"/>
      <c r="C34" s="13"/>
      <c r="D34" s="12">
        <v>4700</v>
      </c>
      <c r="E34" s="21" t="s">
        <v>26</v>
      </c>
      <c r="F34" s="35">
        <v>300</v>
      </c>
      <c r="G34" s="49">
        <v>300</v>
      </c>
    </row>
    <row r="35" spans="1:7" ht="19.5" customHeight="1" x14ac:dyDescent="0.2">
      <c r="A35" s="58"/>
      <c r="B35" s="70" t="s">
        <v>28</v>
      </c>
      <c r="C35" s="71"/>
      <c r="D35" s="71"/>
      <c r="E35" s="72"/>
      <c r="F35" s="36">
        <f>SUM(F25:F34)</f>
        <v>5253920</v>
      </c>
      <c r="G35" s="50">
        <f>G24</f>
        <v>4216680</v>
      </c>
    </row>
    <row r="36" spans="1:7" ht="19.5" customHeight="1" x14ac:dyDescent="0.2">
      <c r="A36" s="58"/>
      <c r="B36" s="79"/>
      <c r="C36" s="22">
        <v>85395</v>
      </c>
      <c r="D36" s="68" t="s">
        <v>27</v>
      </c>
      <c r="E36" s="69"/>
      <c r="F36" s="37">
        <v>1063180</v>
      </c>
      <c r="G36" s="51">
        <f>G37+G38+G39+G40+G41+G42+G43+G44</f>
        <v>900660</v>
      </c>
    </row>
    <row r="37" spans="1:7" x14ac:dyDescent="0.2">
      <c r="A37" s="59"/>
      <c r="B37" s="80"/>
      <c r="C37" s="20"/>
      <c r="D37" s="20">
        <v>3110</v>
      </c>
      <c r="E37" s="19" t="s">
        <v>17</v>
      </c>
      <c r="F37" s="38">
        <v>1043000</v>
      </c>
      <c r="G37" s="47">
        <v>883000</v>
      </c>
    </row>
    <row r="38" spans="1:7" x14ac:dyDescent="0.2">
      <c r="A38" s="59"/>
      <c r="B38" s="80"/>
      <c r="C38" s="20"/>
      <c r="D38" s="20">
        <v>4010</v>
      </c>
      <c r="E38" s="19" t="s">
        <v>18</v>
      </c>
      <c r="F38" s="38">
        <v>10000</v>
      </c>
      <c r="G38" s="47">
        <v>7798.44</v>
      </c>
    </row>
    <row r="39" spans="1:7" x14ac:dyDescent="0.2">
      <c r="A39" s="59"/>
      <c r="B39" s="80"/>
      <c r="C39" s="20"/>
      <c r="D39" s="20">
        <v>4110</v>
      </c>
      <c r="E39" s="19" t="s">
        <v>19</v>
      </c>
      <c r="F39" s="38">
        <v>1719</v>
      </c>
      <c r="G39" s="47">
        <v>1719</v>
      </c>
    </row>
    <row r="40" spans="1:7" x14ac:dyDescent="0.2">
      <c r="A40" s="59"/>
      <c r="B40" s="80"/>
      <c r="C40" s="20"/>
      <c r="D40" s="20">
        <v>4120</v>
      </c>
      <c r="E40" s="19" t="s">
        <v>20</v>
      </c>
      <c r="F40" s="38">
        <v>245</v>
      </c>
      <c r="G40" s="47">
        <v>245</v>
      </c>
    </row>
    <row r="41" spans="1:7" x14ac:dyDescent="0.2">
      <c r="A41" s="59"/>
      <c r="B41" s="80"/>
      <c r="C41" s="20"/>
      <c r="D41" s="20">
        <v>4170</v>
      </c>
      <c r="E41" s="19" t="s">
        <v>21</v>
      </c>
      <c r="F41" s="38">
        <v>3000</v>
      </c>
      <c r="G41" s="47">
        <v>2840</v>
      </c>
    </row>
    <row r="42" spans="1:7" x14ac:dyDescent="0.2">
      <c r="A42" s="59"/>
      <c r="B42" s="80"/>
      <c r="C42" s="20"/>
      <c r="D42" s="20">
        <v>4210</v>
      </c>
      <c r="E42" s="19" t="s">
        <v>22</v>
      </c>
      <c r="F42" s="38">
        <v>3915</v>
      </c>
      <c r="G42" s="47">
        <v>3756.56</v>
      </c>
    </row>
    <row r="43" spans="1:7" x14ac:dyDescent="0.2">
      <c r="A43" s="59"/>
      <c r="B43" s="80"/>
      <c r="C43" s="20"/>
      <c r="D43" s="20">
        <v>4300</v>
      </c>
      <c r="E43" s="19" t="s">
        <v>25</v>
      </c>
      <c r="F43" s="38">
        <v>921</v>
      </c>
      <c r="G43" s="47">
        <v>921</v>
      </c>
    </row>
    <row r="44" spans="1:7" ht="21" customHeight="1" x14ac:dyDescent="0.2">
      <c r="A44" s="59"/>
      <c r="B44" s="81"/>
      <c r="C44" s="20"/>
      <c r="D44" s="20">
        <v>4700</v>
      </c>
      <c r="E44" s="25" t="s">
        <v>26</v>
      </c>
      <c r="F44" s="38">
        <v>380</v>
      </c>
      <c r="G44" s="47">
        <v>380</v>
      </c>
    </row>
    <row r="45" spans="1:7" ht="18.75" customHeight="1" thickBot="1" x14ac:dyDescent="0.3">
      <c r="A45" s="60"/>
      <c r="B45" s="73" t="s">
        <v>29</v>
      </c>
      <c r="C45" s="74"/>
      <c r="D45" s="74"/>
      <c r="E45" s="75"/>
      <c r="F45" s="39">
        <f>SUM(F37:F44)</f>
        <v>1063180</v>
      </c>
      <c r="G45" s="52">
        <f>G36</f>
        <v>900660</v>
      </c>
    </row>
  </sheetData>
  <mergeCells count="17">
    <mergeCell ref="A12:E12"/>
    <mergeCell ref="B7:D7"/>
    <mergeCell ref="A18:A25"/>
    <mergeCell ref="D24:E24"/>
    <mergeCell ref="C23:E23"/>
    <mergeCell ref="B17:D17"/>
    <mergeCell ref="D18:E18"/>
    <mergeCell ref="D1:F1"/>
    <mergeCell ref="A3:F3"/>
    <mergeCell ref="A4:F4"/>
    <mergeCell ref="C8:E8"/>
    <mergeCell ref="D9:E9"/>
    <mergeCell ref="D36:E36"/>
    <mergeCell ref="B35:E35"/>
    <mergeCell ref="B45:E45"/>
    <mergeCell ref="B24:B34"/>
    <mergeCell ref="B36:B44"/>
  </mergeCells>
  <pageMargins left="1.1000000000000001" right="0.7" top="0.75" bottom="0.75" header="0.3" footer="0.3"/>
  <pageSetup paperSize="9" scale="96" fitToWidth="0" orientation="portrait" r:id="rId1"/>
  <rowBreaks count="1" manualBreakCount="1">
    <brk id="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MS</cp:lastModifiedBy>
  <cp:lastPrinted>2023-03-15T09:42:48Z</cp:lastPrinted>
  <dcterms:created xsi:type="dcterms:W3CDTF">2020-10-24T04:55:47Z</dcterms:created>
  <dcterms:modified xsi:type="dcterms:W3CDTF">2023-03-15T09:42:51Z</dcterms:modified>
</cp:coreProperties>
</file>