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SESJE\07.31 Uchwała\Budżet\"/>
    </mc:Choice>
  </mc:AlternateContent>
  <xr:revisionPtr revIDLastSave="0" documentId="13_ncr:1_{9EB5FC84-FB35-4D77-9200-5D1B4722B82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1" l="1"/>
  <c r="G31" i="1"/>
  <c r="H31" i="1"/>
  <c r="I31" i="1"/>
  <c r="I39" i="1" s="1"/>
  <c r="J31" i="1"/>
  <c r="K31" i="1"/>
  <c r="L31" i="1"/>
  <c r="M31" i="1"/>
  <c r="N31" i="1"/>
  <c r="O31" i="1"/>
  <c r="O39" i="1" s="1"/>
  <c r="P31" i="1"/>
  <c r="Q31" i="1"/>
  <c r="E31" i="1"/>
  <c r="E39" i="1" s="1"/>
  <c r="F39" i="1"/>
  <c r="G39" i="1"/>
  <c r="H39" i="1"/>
  <c r="J39" i="1"/>
  <c r="K39" i="1"/>
  <c r="L39" i="1"/>
  <c r="M39" i="1"/>
  <c r="N39" i="1"/>
  <c r="P39" i="1"/>
  <c r="Q39" i="1"/>
  <c r="F14" i="1"/>
  <c r="G14" i="1"/>
  <c r="H14" i="1"/>
  <c r="I14" i="1"/>
  <c r="J14" i="1"/>
  <c r="K14" i="1"/>
  <c r="L14" i="1"/>
  <c r="M14" i="1"/>
  <c r="N14" i="1"/>
  <c r="O14" i="1"/>
  <c r="P14" i="1"/>
  <c r="Q14" i="1"/>
  <c r="E14" i="1"/>
  <c r="M22" i="1"/>
  <c r="I22" i="1"/>
  <c r="M21" i="1"/>
  <c r="G21" i="1" s="1"/>
  <c r="G19" i="1" s="1"/>
  <c r="I21" i="1"/>
  <c r="F21" i="1" s="1"/>
  <c r="Q19" i="1"/>
  <c r="P19" i="1"/>
  <c r="O19" i="1"/>
  <c r="N19" i="1"/>
  <c r="L19" i="1"/>
  <c r="K19" i="1"/>
  <c r="J19" i="1"/>
  <c r="M30" i="1"/>
  <c r="I30" i="1"/>
  <c r="M29" i="1"/>
  <c r="G29" i="1" s="1"/>
  <c r="G27" i="1" s="1"/>
  <c r="I29" i="1"/>
  <c r="F29" i="1" s="1"/>
  <c r="Q27" i="1"/>
  <c r="P27" i="1"/>
  <c r="O27" i="1"/>
  <c r="N27" i="1"/>
  <c r="L27" i="1"/>
  <c r="K27" i="1"/>
  <c r="J27" i="1"/>
  <c r="M38" i="1"/>
  <c r="G38" i="1" s="1"/>
  <c r="G36" i="1" s="1"/>
  <c r="I38" i="1"/>
  <c r="Q36" i="1"/>
  <c r="P36" i="1"/>
  <c r="O36" i="1"/>
  <c r="N36" i="1"/>
  <c r="L36" i="1"/>
  <c r="K36" i="1"/>
  <c r="J36" i="1"/>
  <c r="H22" i="1" l="1"/>
  <c r="I27" i="1"/>
  <c r="M27" i="1"/>
  <c r="M19" i="1"/>
  <c r="H29" i="1"/>
  <c r="H27" i="1" s="1"/>
  <c r="H30" i="1"/>
  <c r="E21" i="1"/>
  <c r="E19" i="1" s="1"/>
  <c r="F19" i="1"/>
  <c r="I19" i="1"/>
  <c r="H21" i="1"/>
  <c r="E29" i="1"/>
  <c r="E27" i="1" s="1"/>
  <c r="F27" i="1"/>
  <c r="M36" i="1"/>
  <c r="H38" i="1"/>
  <c r="H36" i="1" s="1"/>
  <c r="F38" i="1"/>
  <c r="I36" i="1"/>
  <c r="H19" i="1" l="1"/>
  <c r="E38" i="1"/>
  <c r="E36" i="1" s="1"/>
  <c r="F36" i="1"/>
</calcChain>
</file>

<file path=xl/sharedStrings.xml><?xml version="1.0" encoding="utf-8"?>
<sst xmlns="http://schemas.openxmlformats.org/spreadsheetml/2006/main" count="66" uniqueCount="47">
  <si>
    <t xml:space="preserve">Wydatki* na programy i projekty realizowane ze środków pochodzących z funduszy strukturalnych i Funduszu Spójności oraz pozostałe środki pochodzące ze źródeł zagranicznych nie podlegających zwrotowi. </t>
  </si>
  <si>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</si>
  <si>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</si>
  <si>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</si>
  <si>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</si>
  <si>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</si>
  <si>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</si>
  <si>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</si>
  <si>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</si>
  <si>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</si>
  <si>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</si>
  <si>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</si>
  <si>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</si>
  <si>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</si>
  <si>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</si>
  <si>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</si>
  <si>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</si>
  <si>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</si>
  <si>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</si>
  <si>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</si>
  <si>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</si>
  <si>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</si>
  <si>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</si>
  <si>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</si>
  <si>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</si>
  <si>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</si>
  <si>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</si>
  <si>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</si>
  <si>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</si>
  <si>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</si>
  <si>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>Rozwój cyfrowy JST oraz wzmocnienie cyfrowej odporności na zagrożenia</t>
  </si>
  <si>
    <t xml:space="preserve">Cyfrowa Gminy </t>
  </si>
  <si>
    <t>Program Operacyjny Polska Cyfrowa 2014-2020</t>
  </si>
  <si>
    <t>Rozwój cyfrowy JST oraz wzmocnienie cyfrowej odporności na zagrożenia REACT-EU</t>
  </si>
  <si>
    <t>Wydatki bieżące razem:</t>
  </si>
  <si>
    <t>1.1</t>
  </si>
  <si>
    <t>Program Rozwoju Obszarów Wiejskich 2014-2020</t>
  </si>
  <si>
    <t>O10</t>
  </si>
  <si>
    <t>1.2</t>
  </si>
  <si>
    <t>2.1</t>
  </si>
  <si>
    <t>Rozbudowa oczyszczalni scieków w Rogóżu</t>
  </si>
  <si>
    <t>Rozbudowa Stacji Uzdatniania Wody w Redach</t>
  </si>
  <si>
    <t>O1044</t>
  </si>
  <si>
    <t>Poddziałanie:</t>
  </si>
  <si>
    <t>Wsparcie inwestycji związanych z tworzeniem, ulepszeniem lub rozbudową wszystkich rodzajów małej infrastruktury, w tym inwestycji w energie odnawialną i oszczędzanie energii.</t>
  </si>
  <si>
    <t>O1043</t>
  </si>
  <si>
    <t>Załącznik Nr  4 do Uchwały Nr LIV/403/2023 Rady Gminy Lidzbark Warmiński z dnia 31 lipca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</si>
</sst>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12" xfId="1" applyFont="1" applyBorder="1" applyAlignment="1">
      <alignment wrapText="1"/>
    </xf>
    <xf numFmtId="0" fontId="5" fillId="0" borderId="14" xfId="1" applyFont="1" applyBorder="1" applyAlignment="1">
      <alignment wrapText="1"/>
    </xf>
    <xf numFmtId="0" fontId="6" fillId="0" borderId="14" xfId="1" applyFont="1" applyBorder="1" applyAlignment="1">
      <alignment wrapText="1"/>
    </xf>
    <xf numFmtId="0" fontId="6" fillId="0" borderId="17" xfId="1" applyFont="1" applyBorder="1" applyAlignment="1">
      <alignment wrapText="1"/>
    </xf>
    <xf numFmtId="0" fontId="6" fillId="0" borderId="18" xfId="1" applyFont="1" applyBorder="1" applyAlignment="1">
      <alignment horizontal="center" wrapText="1"/>
    </xf>
    <xf numFmtId="4" fontId="6" fillId="0" borderId="19" xfId="1" applyNumberFormat="1" applyFont="1" applyBorder="1" applyAlignment="1">
      <alignment wrapText="1"/>
    </xf>
    <xf numFmtId="4" fontId="5" fillId="0" borderId="22" xfId="1" applyNumberFormat="1" applyFont="1" applyBorder="1" applyAlignment="1">
      <alignment wrapText="1"/>
    </xf>
    <xf numFmtId="4" fontId="5" fillId="0" borderId="23" xfId="1" applyNumberFormat="1" applyFont="1" applyBorder="1" applyAlignment="1">
      <alignment wrapText="1"/>
    </xf>
    <xf numFmtId="0" fontId="6" fillId="0" borderId="24" xfId="1" applyFont="1" applyBorder="1" applyAlignment="1">
      <alignment wrapText="1"/>
    </xf>
    <xf numFmtId="0" fontId="6" fillId="0" borderId="20" xfId="1" applyFont="1" applyBorder="1" applyAlignment="1">
      <alignment wrapText="1"/>
    </xf>
    <xf numFmtId="0" fontId="6" fillId="0" borderId="21" xfId="1" applyFont="1" applyBorder="1" applyAlignment="1">
      <alignment horizontal="center" wrapText="1"/>
    </xf>
    <xf numFmtId="0" fontId="5" fillId="0" borderId="26" xfId="1" applyFont="1" applyBorder="1" applyAlignment="1">
      <alignment horizontal="left" wrapText="1"/>
    </xf>
    <xf numFmtId="0" fontId="5" fillId="0" borderId="27" xfId="1" applyFont="1" applyBorder="1" applyAlignment="1">
      <alignment wrapText="1"/>
    </xf>
    <xf numFmtId="0" fontId="5" fillId="0" borderId="22" xfId="1" applyFont="1" applyBorder="1" applyAlignment="1">
      <alignment horizontal="center" wrapText="1"/>
    </xf>
    <xf numFmtId="4" fontId="2" fillId="0" borderId="0" xfId="1" applyNumberFormat="1" applyFont="1"/>
    <xf numFmtId="4" fontId="8" fillId="0" borderId="0" xfId="1" applyNumberFormat="1" applyFont="1"/>
    <xf numFmtId="0" fontId="5" fillId="0" borderId="0" xfId="1" applyFont="1"/>
    <xf numFmtId="0" fontId="9" fillId="0" borderId="0" xfId="0" applyFont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vertical="center" wrapText="1"/>
    </xf>
    <xf numFmtId="4" fontId="4" fillId="0" borderId="33" xfId="1" applyNumberFormat="1" applyFont="1" applyBorder="1" applyAlignment="1">
      <alignment vertical="center" wrapText="1"/>
    </xf>
    <xf numFmtId="0" fontId="3" fillId="0" borderId="35" xfId="1" applyFont="1" applyBorder="1"/>
    <xf numFmtId="0" fontId="7" fillId="2" borderId="36" xfId="1" applyFont="1" applyFill="1" applyBorder="1"/>
    <xf numFmtId="4" fontId="7" fillId="2" borderId="36" xfId="1" applyNumberFormat="1" applyFont="1" applyFill="1" applyBorder="1"/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4" fontId="4" fillId="0" borderId="19" xfId="1" applyNumberFormat="1" applyFont="1" applyBorder="1" applyAlignment="1">
      <alignment wrapText="1"/>
    </xf>
    <xf numFmtId="4" fontId="4" fillId="0" borderId="34" xfId="1" applyNumberFormat="1" applyFont="1" applyBorder="1" applyAlignment="1">
      <alignment wrapText="1"/>
    </xf>
    <xf numFmtId="4" fontId="4" fillId="0" borderId="21" xfId="1" applyNumberFormat="1" applyFont="1" applyBorder="1" applyAlignment="1">
      <alignment wrapText="1"/>
    </xf>
    <xf numFmtId="4" fontId="4" fillId="0" borderId="25" xfId="1" applyNumberFormat="1" applyFont="1" applyBorder="1" applyAlignment="1">
      <alignment wrapText="1"/>
    </xf>
    <xf numFmtId="4" fontId="8" fillId="0" borderId="22" xfId="1" applyNumberFormat="1" applyFont="1" applyBorder="1" applyAlignment="1">
      <alignment wrapText="1"/>
    </xf>
    <xf numFmtId="4" fontId="8" fillId="0" borderId="23" xfId="1" applyNumberFormat="1" applyFont="1" applyBorder="1" applyAlignment="1">
      <alignment wrapText="1"/>
    </xf>
    <xf numFmtId="0" fontId="6" fillId="0" borderId="38" xfId="1" applyFont="1" applyBorder="1" applyAlignment="1">
      <alignment wrapText="1"/>
    </xf>
    <xf numFmtId="0" fontId="6" fillId="0" borderId="39" xfId="1" applyFont="1" applyBorder="1" applyAlignment="1">
      <alignment wrapText="1"/>
    </xf>
    <xf numFmtId="0" fontId="6" fillId="0" borderId="40" xfId="1" applyFont="1" applyBorder="1" applyAlignment="1">
      <alignment horizontal="center" wrapText="1"/>
    </xf>
    <xf numFmtId="4" fontId="6" fillId="0" borderId="40" xfId="1" applyNumberFormat="1" applyFont="1" applyBorder="1" applyAlignment="1">
      <alignment wrapText="1"/>
    </xf>
    <xf numFmtId="4" fontId="6" fillId="0" borderId="41" xfId="1" applyNumberFormat="1" applyFont="1" applyBorder="1" applyAlignment="1">
      <alignment wrapText="1"/>
    </xf>
    <xf numFmtId="0" fontId="5" fillId="0" borderId="38" xfId="1" applyFont="1" applyBorder="1" applyAlignment="1">
      <alignment horizontal="left" wrapText="1"/>
    </xf>
    <xf numFmtId="0" fontId="5" fillId="0" borderId="20" xfId="1" applyFont="1" applyBorder="1" applyAlignment="1">
      <alignment wrapText="1"/>
    </xf>
    <xf numFmtId="0" fontId="5" fillId="0" borderId="21" xfId="1" applyFont="1" applyBorder="1" applyAlignment="1">
      <alignment horizontal="center" wrapText="1"/>
    </xf>
    <xf numFmtId="0" fontId="5" fillId="0" borderId="42" xfId="1" applyFont="1" applyBorder="1" applyAlignment="1">
      <alignment horizontal="left" wrapText="1"/>
    </xf>
    <xf numFmtId="0" fontId="5" fillId="0" borderId="43" xfId="1" applyFont="1" applyBorder="1" applyAlignment="1">
      <alignment wrapText="1"/>
    </xf>
    <xf numFmtId="0" fontId="5" fillId="0" borderId="44" xfId="1" applyFont="1" applyBorder="1" applyAlignment="1">
      <alignment horizontal="center" wrapText="1"/>
    </xf>
    <xf numFmtId="4" fontId="5" fillId="0" borderId="44" xfId="1" applyNumberFormat="1" applyFont="1" applyBorder="1" applyAlignment="1">
      <alignment wrapText="1"/>
    </xf>
    <xf numFmtId="4" fontId="5" fillId="0" borderId="45" xfId="1" applyNumberFormat="1" applyFont="1" applyBorder="1" applyAlignment="1">
      <alignment wrapText="1"/>
    </xf>
    <xf numFmtId="0" fontId="4" fillId="0" borderId="32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wrapText="1"/>
    </xf>
    <xf numFmtId="0" fontId="5" fillId="0" borderId="15" xfId="1" applyFont="1" applyBorder="1" applyAlignment="1">
      <alignment horizontal="left" wrapText="1"/>
    </xf>
    <xf numFmtId="0" fontId="6" fillId="0" borderId="16" xfId="1" applyFont="1" applyBorder="1" applyAlignment="1">
      <alignment horizontal="left" wrapText="1"/>
    </xf>
    <xf numFmtId="0" fontId="5" fillId="0" borderId="28" xfId="1" applyFont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horizont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</cellXfs>
  <cellStyles count="2">
    <cellStyle name="Normalny" xfId="0" builtinId="0"/>
    <cellStyle name="Normalny_zal_Szczecin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9"/>
  <sheetViews>
    <sheetView tabSelected="1" zoomScale="95" zoomScaleNormal="95" workbookViewId="0">
      <selection activeCell="H9" sqref="H9:H12"/>
    </sheetView>
  </sheetViews>
  <sheetFormatPr defaultColWidth="10.28515625" defaultRowHeight="15" x14ac:dyDescent="0.25"/>
  <cols>
    <col min="1" max="1" width="4.140625" style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customWidth="1"/>
    <col min="6" max="6" width="13.140625" style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customWidth="1"/>
    <col min="20" max="1024" width="10.28515625" style="1"/>
  </cols>
  <sheetData>
    <row r="1" spans="1:1024" x14ac:dyDescent="0.25">
      <c r="Q1" s="2"/>
    </row>
    <row r="2" spans="1:1024" x14ac:dyDescent="0.25">
      <c r="A2" s="63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024" x14ac:dyDescent="0.25">
      <c r="Q3" s="2"/>
    </row>
    <row r="4" spans="1:1024" x14ac:dyDescent="0.25">
      <c r="Q4" s="2"/>
    </row>
    <row r="5" spans="1:1024" ht="15" customHeight="1" x14ac:dyDescent="0.25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024" ht="15.75" thickBot="1" x14ac:dyDescent="0.3"/>
    <row r="7" spans="1:1024" ht="15" customHeight="1" thickBot="1" x14ac:dyDescent="0.3">
      <c r="A7" s="65" t="s">
        <v>1</v>
      </c>
      <c r="B7" s="66" t="s">
        <v>2</v>
      </c>
      <c r="C7" s="67" t="s">
        <v>3</v>
      </c>
      <c r="D7" s="62" t="s">
        <v>4</v>
      </c>
      <c r="E7" s="62" t="s">
        <v>5</v>
      </c>
      <c r="F7" s="62" t="s">
        <v>6</v>
      </c>
      <c r="G7" s="62"/>
      <c r="H7" s="68" t="s">
        <v>7</v>
      </c>
      <c r="I7" s="68"/>
      <c r="J7" s="68"/>
      <c r="K7" s="68"/>
      <c r="L7" s="68"/>
      <c r="M7" s="68"/>
      <c r="N7" s="68"/>
      <c r="O7" s="68"/>
      <c r="P7" s="68"/>
      <c r="Q7" s="68"/>
    </row>
    <row r="8" spans="1:1024" ht="15" customHeight="1" thickBot="1" x14ac:dyDescent="0.3">
      <c r="A8" s="65"/>
      <c r="B8" s="66"/>
      <c r="C8" s="67"/>
      <c r="D8" s="62"/>
      <c r="E8" s="62"/>
      <c r="F8" s="60" t="s">
        <v>8</v>
      </c>
      <c r="G8" s="60" t="s">
        <v>9</v>
      </c>
      <c r="H8" s="61">
        <v>2023</v>
      </c>
      <c r="I8" s="61"/>
      <c r="J8" s="61"/>
      <c r="K8" s="61"/>
      <c r="L8" s="61"/>
      <c r="M8" s="61"/>
      <c r="N8" s="61"/>
      <c r="O8" s="61"/>
      <c r="P8" s="61"/>
      <c r="Q8" s="61"/>
    </row>
    <row r="9" spans="1:1024" ht="15" customHeight="1" thickBot="1" x14ac:dyDescent="0.3">
      <c r="A9" s="65"/>
      <c r="B9" s="66"/>
      <c r="C9" s="67"/>
      <c r="D9" s="62"/>
      <c r="E9" s="62"/>
      <c r="F9" s="62"/>
      <c r="G9" s="62"/>
      <c r="H9" s="60" t="s">
        <v>10</v>
      </c>
      <c r="I9" s="61" t="s">
        <v>11</v>
      </c>
      <c r="J9" s="61"/>
      <c r="K9" s="61"/>
      <c r="L9" s="61"/>
      <c r="M9" s="61"/>
      <c r="N9" s="61"/>
      <c r="O9" s="61"/>
      <c r="P9" s="61"/>
      <c r="Q9" s="61"/>
    </row>
    <row r="10" spans="1:1024" ht="15" customHeight="1" thickBot="1" x14ac:dyDescent="0.3">
      <c r="A10" s="65"/>
      <c r="B10" s="66"/>
      <c r="C10" s="67"/>
      <c r="D10" s="62"/>
      <c r="E10" s="62"/>
      <c r="F10" s="62"/>
      <c r="G10" s="62"/>
      <c r="H10" s="62"/>
      <c r="I10" s="60" t="s">
        <v>12</v>
      </c>
      <c r="J10" s="60"/>
      <c r="K10" s="60"/>
      <c r="L10" s="60"/>
      <c r="M10" s="61" t="s">
        <v>13</v>
      </c>
      <c r="N10" s="61"/>
      <c r="O10" s="61"/>
      <c r="P10" s="61"/>
      <c r="Q10" s="61"/>
    </row>
    <row r="11" spans="1:1024" ht="15" customHeight="1" thickBot="1" x14ac:dyDescent="0.3">
      <c r="A11" s="65"/>
      <c r="B11" s="66"/>
      <c r="C11" s="67"/>
      <c r="D11" s="62"/>
      <c r="E11" s="62"/>
      <c r="F11" s="62"/>
      <c r="G11" s="62"/>
      <c r="H11" s="62"/>
      <c r="I11" s="60" t="s">
        <v>14</v>
      </c>
      <c r="J11" s="60" t="s">
        <v>15</v>
      </c>
      <c r="K11" s="60"/>
      <c r="L11" s="60"/>
      <c r="M11" s="60" t="s">
        <v>16</v>
      </c>
      <c r="N11" s="61" t="s">
        <v>15</v>
      </c>
      <c r="O11" s="61"/>
      <c r="P11" s="61"/>
      <c r="Q11" s="61"/>
    </row>
    <row r="12" spans="1:1024" ht="33" customHeight="1" x14ac:dyDescent="0.25">
      <c r="A12" s="65"/>
      <c r="B12" s="66"/>
      <c r="C12" s="67"/>
      <c r="D12" s="62"/>
      <c r="E12" s="62"/>
      <c r="F12" s="62"/>
      <c r="G12" s="62"/>
      <c r="H12" s="62"/>
      <c r="I12" s="62"/>
      <c r="J12" s="33" t="s">
        <v>17</v>
      </c>
      <c r="K12" s="33" t="s">
        <v>18</v>
      </c>
      <c r="L12" s="33" t="s">
        <v>19</v>
      </c>
      <c r="M12" s="60"/>
      <c r="N12" s="33" t="s">
        <v>20</v>
      </c>
      <c r="O12" s="33" t="s">
        <v>17</v>
      </c>
      <c r="P12" s="33" t="s">
        <v>18</v>
      </c>
      <c r="Q12" s="34" t="s">
        <v>21</v>
      </c>
    </row>
    <row r="13" spans="1:1024" s="21" customFormat="1" ht="12" thickBot="1" x14ac:dyDescent="0.25">
      <c r="A13" s="22">
        <v>1</v>
      </c>
      <c r="B13" s="23">
        <v>2</v>
      </c>
      <c r="C13" s="24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>
        <v>14</v>
      </c>
      <c r="O13" s="25">
        <v>15</v>
      </c>
      <c r="P13" s="25">
        <v>16</v>
      </c>
      <c r="Q13" s="26">
        <v>17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  <c r="AMI13" s="20"/>
      <c r="AMJ13" s="20"/>
    </row>
    <row r="14" spans="1:1024" s="3" customFormat="1" ht="27.75" customHeight="1" thickBot="1" x14ac:dyDescent="0.25">
      <c r="A14" s="27">
        <v>1</v>
      </c>
      <c r="B14" s="28" t="s">
        <v>22</v>
      </c>
      <c r="C14" s="54" t="s">
        <v>23</v>
      </c>
      <c r="D14" s="54"/>
      <c r="E14" s="29">
        <f>E19+E27</f>
        <v>5179471.7</v>
      </c>
      <c r="F14" s="29">
        <f t="shared" ref="F14:Q14" si="0">F19+F27</f>
        <v>4000</v>
      </c>
      <c r="G14" s="29">
        <f t="shared" si="0"/>
        <v>0</v>
      </c>
      <c r="H14" s="29">
        <f t="shared" si="0"/>
        <v>4000</v>
      </c>
      <c r="I14" s="29">
        <f t="shared" si="0"/>
        <v>4000</v>
      </c>
      <c r="J14" s="29">
        <f t="shared" si="0"/>
        <v>0</v>
      </c>
      <c r="K14" s="29">
        <f t="shared" si="0"/>
        <v>0</v>
      </c>
      <c r="L14" s="29">
        <f t="shared" si="0"/>
        <v>4000</v>
      </c>
      <c r="M14" s="29">
        <f t="shared" si="0"/>
        <v>0</v>
      </c>
      <c r="N14" s="29">
        <f t="shared" si="0"/>
        <v>0</v>
      </c>
      <c r="O14" s="29">
        <f t="shared" si="0"/>
        <v>0</v>
      </c>
      <c r="P14" s="29">
        <f t="shared" si="0"/>
        <v>0</v>
      </c>
      <c r="Q14" s="29">
        <f t="shared" si="0"/>
        <v>0</v>
      </c>
    </row>
    <row r="15" spans="1:1024" s="3" customFormat="1" ht="17.25" customHeight="1" thickBot="1" x14ac:dyDescent="0.25">
      <c r="A15" s="55" t="s">
        <v>35</v>
      </c>
      <c r="B15" s="4" t="s">
        <v>24</v>
      </c>
      <c r="C15" s="56" t="s">
        <v>36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</row>
    <row r="16" spans="1:1024" s="3" customFormat="1" ht="17.25" customHeight="1" thickBot="1" x14ac:dyDescent="0.25">
      <c r="A16" s="55"/>
      <c r="B16" s="5" t="s">
        <v>25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s="3" customFormat="1" ht="17.25" customHeight="1" thickBot="1" x14ac:dyDescent="0.25">
      <c r="A17" s="55"/>
      <c r="B17" s="5" t="s">
        <v>43</v>
      </c>
      <c r="C17" s="57" t="s">
        <v>44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s="3" customFormat="1" ht="17.25" customHeight="1" thickBot="1" x14ac:dyDescent="0.2">
      <c r="A18" s="55"/>
      <c r="B18" s="6" t="s">
        <v>27</v>
      </c>
      <c r="C18" s="58" t="s">
        <v>40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s="3" customFormat="1" ht="17.25" customHeight="1" thickBot="1" x14ac:dyDescent="0.2">
      <c r="A19" s="55"/>
      <c r="B19" s="6" t="s">
        <v>28</v>
      </c>
      <c r="C19" s="7"/>
      <c r="D19" s="8" t="s">
        <v>37</v>
      </c>
      <c r="E19" s="9">
        <f t="shared" ref="E19:Q19" si="1">SUM(E21:E22)</f>
        <v>4725156.7</v>
      </c>
      <c r="F19" s="9">
        <f t="shared" si="1"/>
        <v>2000</v>
      </c>
      <c r="G19" s="9">
        <f t="shared" si="1"/>
        <v>0</v>
      </c>
      <c r="H19" s="9">
        <f t="shared" si="1"/>
        <v>2000</v>
      </c>
      <c r="I19" s="9">
        <f t="shared" si="1"/>
        <v>2000</v>
      </c>
      <c r="J19" s="9">
        <f t="shared" si="1"/>
        <v>0</v>
      </c>
      <c r="K19" s="9">
        <f t="shared" si="1"/>
        <v>0</v>
      </c>
      <c r="L19" s="9">
        <f t="shared" si="1"/>
        <v>2000</v>
      </c>
      <c r="M19" s="9">
        <f t="shared" si="1"/>
        <v>0</v>
      </c>
      <c r="N19" s="9">
        <f t="shared" si="1"/>
        <v>0</v>
      </c>
      <c r="O19" s="9">
        <f t="shared" si="1"/>
        <v>0</v>
      </c>
      <c r="P19" s="9">
        <f t="shared" si="1"/>
        <v>0</v>
      </c>
      <c r="Q19" s="9">
        <f t="shared" si="1"/>
        <v>0</v>
      </c>
    </row>
    <row r="20" spans="1:17" s="3" customFormat="1" ht="17.25" customHeight="1" thickBot="1" x14ac:dyDescent="0.2">
      <c r="A20" s="55"/>
      <c r="B20" s="41" t="s">
        <v>6</v>
      </c>
      <c r="C20" s="42"/>
      <c r="D20" s="43" t="s">
        <v>42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</row>
    <row r="21" spans="1:17" s="3" customFormat="1" ht="17.25" customHeight="1" thickBot="1" x14ac:dyDescent="0.25">
      <c r="A21" s="55"/>
      <c r="B21" s="46">
        <v>2023</v>
      </c>
      <c r="C21" s="47"/>
      <c r="D21" s="48"/>
      <c r="E21" s="10">
        <f>F21+G21</f>
        <v>2000</v>
      </c>
      <c r="F21" s="10">
        <f>I21</f>
        <v>2000</v>
      </c>
      <c r="G21" s="10">
        <f>M21</f>
        <v>0</v>
      </c>
      <c r="H21" s="10">
        <f>I21+M21</f>
        <v>2000</v>
      </c>
      <c r="I21" s="10">
        <f>L21</f>
        <v>2000</v>
      </c>
      <c r="J21" s="10"/>
      <c r="K21" s="10"/>
      <c r="L21" s="10">
        <v>2000</v>
      </c>
      <c r="M21" s="10">
        <f>Q21</f>
        <v>0</v>
      </c>
      <c r="N21" s="10"/>
      <c r="O21" s="10"/>
      <c r="P21" s="10">
        <v>0</v>
      </c>
      <c r="Q21" s="11">
        <v>0</v>
      </c>
    </row>
    <row r="22" spans="1:17" s="3" customFormat="1" ht="17.25" customHeight="1" thickBot="1" x14ac:dyDescent="0.25">
      <c r="A22" s="55"/>
      <c r="B22" s="49">
        <v>2024</v>
      </c>
      <c r="C22" s="50"/>
      <c r="D22" s="51"/>
      <c r="E22" s="52">
        <v>4723156.7</v>
      </c>
      <c r="F22" s="52">
        <v>0</v>
      </c>
      <c r="G22" s="52">
        <v>0</v>
      </c>
      <c r="H22" s="52">
        <f>I22+M22</f>
        <v>0</v>
      </c>
      <c r="I22" s="52">
        <f>L22</f>
        <v>0</v>
      </c>
      <c r="J22" s="52">
        <v>0</v>
      </c>
      <c r="K22" s="52">
        <v>0</v>
      </c>
      <c r="L22" s="52">
        <v>0</v>
      </c>
      <c r="M22" s="52">
        <f>N22+O22+P22+Q22</f>
        <v>0</v>
      </c>
      <c r="N22" s="52">
        <v>0</v>
      </c>
      <c r="O22" s="52">
        <v>0</v>
      </c>
      <c r="P22" s="52">
        <v>0</v>
      </c>
      <c r="Q22" s="53"/>
    </row>
    <row r="23" spans="1:17" s="3" customFormat="1" ht="17.25" customHeight="1" thickBot="1" x14ac:dyDescent="0.25">
      <c r="A23" s="55" t="s">
        <v>38</v>
      </c>
      <c r="B23" s="4" t="s">
        <v>24</v>
      </c>
      <c r="C23" s="56" t="s">
        <v>36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</row>
    <row r="24" spans="1:17" s="3" customFormat="1" ht="17.25" customHeight="1" thickBot="1" x14ac:dyDescent="0.25">
      <c r="A24" s="55"/>
      <c r="B24" s="5" t="s">
        <v>25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s="3" customFormat="1" ht="17.25" customHeight="1" thickBot="1" x14ac:dyDescent="0.25">
      <c r="A25" s="55"/>
      <c r="B25" s="5" t="s">
        <v>43</v>
      </c>
      <c r="C25" s="57" t="s">
        <v>44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s="3" customFormat="1" ht="17.25" customHeight="1" thickBot="1" x14ac:dyDescent="0.2">
      <c r="A26" s="55"/>
      <c r="B26" s="6" t="s">
        <v>27</v>
      </c>
      <c r="C26" s="58" t="s">
        <v>41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s="3" customFormat="1" ht="17.25" customHeight="1" thickBot="1" x14ac:dyDescent="0.2">
      <c r="A27" s="55"/>
      <c r="B27" s="6" t="s">
        <v>28</v>
      </c>
      <c r="C27" s="7"/>
      <c r="D27" s="8" t="s">
        <v>37</v>
      </c>
      <c r="E27" s="9">
        <f t="shared" ref="E27:Q27" si="2">SUM(E29:E30)</f>
        <v>454315</v>
      </c>
      <c r="F27" s="9">
        <f t="shared" si="2"/>
        <v>2000</v>
      </c>
      <c r="G27" s="9">
        <f t="shared" si="2"/>
        <v>0</v>
      </c>
      <c r="H27" s="9">
        <f t="shared" si="2"/>
        <v>2000</v>
      </c>
      <c r="I27" s="9">
        <f t="shared" si="2"/>
        <v>2000</v>
      </c>
      <c r="J27" s="9">
        <f t="shared" si="2"/>
        <v>0</v>
      </c>
      <c r="K27" s="9">
        <f t="shared" si="2"/>
        <v>0</v>
      </c>
      <c r="L27" s="9">
        <f t="shared" si="2"/>
        <v>2000</v>
      </c>
      <c r="M27" s="9">
        <f t="shared" si="2"/>
        <v>0</v>
      </c>
      <c r="N27" s="9">
        <f t="shared" si="2"/>
        <v>0</v>
      </c>
      <c r="O27" s="9">
        <f t="shared" si="2"/>
        <v>0</v>
      </c>
      <c r="P27" s="9">
        <f t="shared" si="2"/>
        <v>0</v>
      </c>
      <c r="Q27" s="9">
        <f t="shared" si="2"/>
        <v>0</v>
      </c>
    </row>
    <row r="28" spans="1:17" s="3" customFormat="1" ht="17.25" customHeight="1" thickBot="1" x14ac:dyDescent="0.2">
      <c r="A28" s="55"/>
      <c r="B28" s="41" t="s">
        <v>6</v>
      </c>
      <c r="C28" s="42"/>
      <c r="D28" s="43" t="s">
        <v>45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5"/>
    </row>
    <row r="29" spans="1:17" s="3" customFormat="1" ht="17.25" customHeight="1" thickBot="1" x14ac:dyDescent="0.25">
      <c r="A29" s="55"/>
      <c r="B29" s="46">
        <v>2023</v>
      </c>
      <c r="C29" s="47"/>
      <c r="D29" s="48"/>
      <c r="E29" s="10">
        <f>F29+G29</f>
        <v>2000</v>
      </c>
      <c r="F29" s="10">
        <f>I29</f>
        <v>2000</v>
      </c>
      <c r="G29" s="10">
        <f>M29</f>
        <v>0</v>
      </c>
      <c r="H29" s="10">
        <f>I29+M29</f>
        <v>2000</v>
      </c>
      <c r="I29" s="10">
        <f>L29</f>
        <v>2000</v>
      </c>
      <c r="J29" s="10"/>
      <c r="K29" s="10"/>
      <c r="L29" s="10">
        <v>2000</v>
      </c>
      <c r="M29" s="10">
        <f>Q29</f>
        <v>0</v>
      </c>
      <c r="N29" s="10"/>
      <c r="O29" s="10"/>
      <c r="P29" s="10">
        <v>0</v>
      </c>
      <c r="Q29" s="11">
        <v>0</v>
      </c>
    </row>
    <row r="30" spans="1:17" ht="17.25" customHeight="1" thickBot="1" x14ac:dyDescent="0.3">
      <c r="A30" s="55"/>
      <c r="B30" s="49">
        <v>2024</v>
      </c>
      <c r="C30" s="50"/>
      <c r="D30" s="51"/>
      <c r="E30" s="52">
        <v>452315</v>
      </c>
      <c r="F30" s="52">
        <v>0</v>
      </c>
      <c r="G30" s="52">
        <v>0</v>
      </c>
      <c r="H30" s="52">
        <f>I30+M30</f>
        <v>0</v>
      </c>
      <c r="I30" s="52">
        <f>L30</f>
        <v>0</v>
      </c>
      <c r="J30" s="52">
        <v>0</v>
      </c>
      <c r="K30" s="52">
        <v>0</v>
      </c>
      <c r="L30" s="52">
        <v>0</v>
      </c>
      <c r="M30" s="52">
        <f>N30+O30+P30+Q30</f>
        <v>0</v>
      </c>
      <c r="N30" s="52">
        <v>0</v>
      </c>
      <c r="O30" s="52">
        <v>0</v>
      </c>
      <c r="P30" s="52">
        <v>0</v>
      </c>
      <c r="Q30" s="53">
        <v>0</v>
      </c>
    </row>
    <row r="31" spans="1:17" ht="17.25" customHeight="1" thickBot="1" x14ac:dyDescent="0.3">
      <c r="A31" s="27">
        <v>2</v>
      </c>
      <c r="B31" s="28" t="s">
        <v>34</v>
      </c>
      <c r="C31" s="54" t="s">
        <v>23</v>
      </c>
      <c r="D31" s="54"/>
      <c r="E31" s="29">
        <f>E36</f>
        <v>24620</v>
      </c>
      <c r="F31" s="29">
        <f t="shared" ref="F31:Q31" si="3">F36</f>
        <v>0</v>
      </c>
      <c r="G31" s="29">
        <f t="shared" si="3"/>
        <v>24620</v>
      </c>
      <c r="H31" s="29">
        <f t="shared" si="3"/>
        <v>24620</v>
      </c>
      <c r="I31" s="29">
        <f t="shared" si="3"/>
        <v>0</v>
      </c>
      <c r="J31" s="29">
        <f t="shared" si="3"/>
        <v>0</v>
      </c>
      <c r="K31" s="29">
        <f t="shared" si="3"/>
        <v>0</v>
      </c>
      <c r="L31" s="29">
        <f t="shared" si="3"/>
        <v>0</v>
      </c>
      <c r="M31" s="29">
        <f t="shared" si="3"/>
        <v>24620</v>
      </c>
      <c r="N31" s="29">
        <f t="shared" si="3"/>
        <v>0</v>
      </c>
      <c r="O31" s="29">
        <f t="shared" si="3"/>
        <v>0</v>
      </c>
      <c r="P31" s="29">
        <f t="shared" si="3"/>
        <v>0</v>
      </c>
      <c r="Q31" s="29">
        <f t="shared" si="3"/>
        <v>24620</v>
      </c>
    </row>
    <row r="32" spans="1:17" ht="17.25" customHeight="1" thickBot="1" x14ac:dyDescent="0.3">
      <c r="A32" s="59" t="s">
        <v>39</v>
      </c>
      <c r="B32" s="4" t="s">
        <v>24</v>
      </c>
      <c r="C32" s="56" t="s">
        <v>32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1:17" ht="17.25" customHeight="1" thickBot="1" x14ac:dyDescent="0.3">
      <c r="A33" s="59"/>
      <c r="B33" s="5" t="s">
        <v>25</v>
      </c>
      <c r="C33" s="57" t="s">
        <v>33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ht="17.25" customHeight="1" thickBot="1" x14ac:dyDescent="0.3">
      <c r="A34" s="59"/>
      <c r="B34" s="5" t="s">
        <v>26</v>
      </c>
      <c r="C34" s="57" t="s">
        <v>30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ht="17.25" customHeight="1" thickBot="1" x14ac:dyDescent="0.3">
      <c r="A35" s="59"/>
      <c r="B35" s="6" t="s">
        <v>27</v>
      </c>
      <c r="C35" s="58" t="s">
        <v>31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ht="17.25" customHeight="1" thickBot="1" x14ac:dyDescent="0.3">
      <c r="A36" s="59"/>
      <c r="B36" s="6" t="s">
        <v>28</v>
      </c>
      <c r="C36" s="7"/>
      <c r="D36" s="8">
        <v>750</v>
      </c>
      <c r="E36" s="35">
        <f t="shared" ref="E36:Q36" si="4">SUM(E38:E38)</f>
        <v>24620</v>
      </c>
      <c r="F36" s="35">
        <f t="shared" si="4"/>
        <v>0</v>
      </c>
      <c r="G36" s="35">
        <f t="shared" si="4"/>
        <v>24620</v>
      </c>
      <c r="H36" s="35">
        <f t="shared" si="4"/>
        <v>24620</v>
      </c>
      <c r="I36" s="35">
        <f t="shared" si="4"/>
        <v>0</v>
      </c>
      <c r="J36" s="35">
        <f t="shared" si="4"/>
        <v>0</v>
      </c>
      <c r="K36" s="35">
        <f t="shared" si="4"/>
        <v>0</v>
      </c>
      <c r="L36" s="35">
        <f t="shared" si="4"/>
        <v>0</v>
      </c>
      <c r="M36" s="35">
        <f t="shared" si="4"/>
        <v>24620</v>
      </c>
      <c r="N36" s="35">
        <f t="shared" si="4"/>
        <v>0</v>
      </c>
      <c r="O36" s="35">
        <f t="shared" si="4"/>
        <v>0</v>
      </c>
      <c r="P36" s="35">
        <f t="shared" si="4"/>
        <v>0</v>
      </c>
      <c r="Q36" s="36">
        <f t="shared" si="4"/>
        <v>24620</v>
      </c>
    </row>
    <row r="37" spans="1:17" ht="17.25" customHeight="1" thickBot="1" x14ac:dyDescent="0.3">
      <c r="A37" s="59"/>
      <c r="B37" s="12" t="s">
        <v>6</v>
      </c>
      <c r="C37" s="13"/>
      <c r="D37" s="14">
        <v>75023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8"/>
    </row>
    <row r="38" spans="1:17" ht="17.25" customHeight="1" thickBot="1" x14ac:dyDescent="0.3">
      <c r="A38" s="59"/>
      <c r="B38" s="15">
        <v>2023</v>
      </c>
      <c r="C38" s="16"/>
      <c r="D38" s="17"/>
      <c r="E38" s="39">
        <f>F38+G38</f>
        <v>24620</v>
      </c>
      <c r="F38" s="39">
        <f>I38</f>
        <v>0</v>
      </c>
      <c r="G38" s="39">
        <f>M38</f>
        <v>24620</v>
      </c>
      <c r="H38" s="39">
        <f>I38+M38</f>
        <v>24620</v>
      </c>
      <c r="I38" s="39">
        <f>L38</f>
        <v>0</v>
      </c>
      <c r="J38" s="39"/>
      <c r="K38" s="39"/>
      <c r="L38" s="39">
        <v>0</v>
      </c>
      <c r="M38" s="39">
        <f>Q38</f>
        <v>24620</v>
      </c>
      <c r="N38" s="39"/>
      <c r="O38" s="39"/>
      <c r="P38" s="39">
        <v>0</v>
      </c>
      <c r="Q38" s="40">
        <v>24620</v>
      </c>
    </row>
    <row r="39" spans="1:17" ht="28.5" customHeight="1" thickTop="1" thickBot="1" x14ac:dyDescent="0.3">
      <c r="A39" s="30"/>
      <c r="B39" s="31" t="s">
        <v>29</v>
      </c>
      <c r="C39" s="31"/>
      <c r="D39" s="31"/>
      <c r="E39" s="32">
        <f>E14+E31</f>
        <v>5204091.7</v>
      </c>
      <c r="F39" s="32">
        <f t="shared" ref="F39:Q39" si="5">F14+F31</f>
        <v>4000</v>
      </c>
      <c r="G39" s="32">
        <f t="shared" si="5"/>
        <v>24620</v>
      </c>
      <c r="H39" s="32">
        <f t="shared" si="5"/>
        <v>28620</v>
      </c>
      <c r="I39" s="32">
        <f t="shared" si="5"/>
        <v>4000</v>
      </c>
      <c r="J39" s="32">
        <f t="shared" si="5"/>
        <v>0</v>
      </c>
      <c r="K39" s="32">
        <f t="shared" si="5"/>
        <v>0</v>
      </c>
      <c r="L39" s="32">
        <f t="shared" si="5"/>
        <v>4000</v>
      </c>
      <c r="M39" s="32">
        <f t="shared" si="5"/>
        <v>24620</v>
      </c>
      <c r="N39" s="32">
        <f t="shared" si="5"/>
        <v>0</v>
      </c>
      <c r="O39" s="32">
        <f t="shared" si="5"/>
        <v>0</v>
      </c>
      <c r="P39" s="32">
        <f t="shared" si="5"/>
        <v>0</v>
      </c>
      <c r="Q39" s="32">
        <f t="shared" si="5"/>
        <v>24620</v>
      </c>
    </row>
    <row r="42" spans="1:17" x14ac:dyDescent="0.25">
      <c r="E42" s="18"/>
      <c r="F42" s="18"/>
      <c r="G42" s="19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4" spans="1:17" x14ac:dyDescent="0.25"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7" spans="1:17" x14ac:dyDescent="0.25">
      <c r="H47" s="18"/>
    </row>
    <row r="49" spans="8:8" x14ac:dyDescent="0.25">
      <c r="H49" s="18"/>
    </row>
  </sheetData>
  <mergeCells count="37">
    <mergeCell ref="A2:Q2"/>
    <mergeCell ref="C23:Q23"/>
    <mergeCell ref="C24:Q24"/>
    <mergeCell ref="C25:Q25"/>
    <mergeCell ref="C26:Q26"/>
    <mergeCell ref="A5:Q5"/>
    <mergeCell ref="A7:A12"/>
    <mergeCell ref="B7:B12"/>
    <mergeCell ref="C7:C12"/>
    <mergeCell ref="D7:D12"/>
    <mergeCell ref="E7:E12"/>
    <mergeCell ref="F7:G7"/>
    <mergeCell ref="H7:Q7"/>
    <mergeCell ref="F8:F12"/>
    <mergeCell ref="G8:G12"/>
    <mergeCell ref="J11:L11"/>
    <mergeCell ref="M11:M12"/>
    <mergeCell ref="N11:Q11"/>
    <mergeCell ref="C14:D14"/>
    <mergeCell ref="H8:Q8"/>
    <mergeCell ref="H9:H12"/>
    <mergeCell ref="I9:Q9"/>
    <mergeCell ref="I10:L10"/>
    <mergeCell ref="M10:Q10"/>
    <mergeCell ref="I11:I12"/>
    <mergeCell ref="A32:A38"/>
    <mergeCell ref="C32:Q32"/>
    <mergeCell ref="C33:Q33"/>
    <mergeCell ref="C34:Q34"/>
    <mergeCell ref="C35:Q35"/>
    <mergeCell ref="C31:D31"/>
    <mergeCell ref="A23:A30"/>
    <mergeCell ref="A15:A22"/>
    <mergeCell ref="C15:Q15"/>
    <mergeCell ref="C16:Q16"/>
    <mergeCell ref="C17:Q17"/>
    <mergeCell ref="C18:Q18"/>
  </mergeCells>
  <pageMargins left="0.70833333333333304" right="0.70833333333333304" top="0.98402777777777795" bottom="0.70833333333333304" header="0.51180555555555496" footer="0.51180555555555496"/>
  <pageSetup paperSize="9" scale="60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Stanowisko</dc:creator>
  <dc:description/>
  <cp:lastModifiedBy>MS</cp:lastModifiedBy>
  <cp:revision>1</cp:revision>
  <cp:lastPrinted>2023-08-02T07:23:37Z</cp:lastPrinted>
  <dcterms:created xsi:type="dcterms:W3CDTF">2006-11-09T07:35:21Z</dcterms:created>
  <dcterms:modified xsi:type="dcterms:W3CDTF">2023-08-02T07:23:39Z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