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4\Projekt budzet 2024\"/>
    </mc:Choice>
  </mc:AlternateContent>
  <xr:revisionPtr revIDLastSave="0" documentId="13_ncr:1_{0F495765-EFB4-45EA-A7DC-1AE76AE6DFAB}" xr6:coauthVersionLast="47" xr6:coauthVersionMax="47" xr10:uidLastSave="{00000000-0000-0000-0000-000000000000}"/>
  <bookViews>
    <workbookView xWindow="-120" yWindow="-120" windowWidth="29040" windowHeight="15840" xr2:uid="{A5E8CD1B-D048-4DE0-A5C4-BFF8CE57E888}"/>
  </bookViews>
  <sheets>
    <sheet name="zadania inwestycyj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2" l="1"/>
  <c r="F26" i="2"/>
  <c r="G26" i="2"/>
  <c r="H26" i="2"/>
  <c r="I26" i="2"/>
  <c r="F59" i="2"/>
  <c r="G59" i="2"/>
  <c r="H59" i="2"/>
  <c r="I59" i="2"/>
  <c r="F57" i="2"/>
  <c r="G57" i="2"/>
  <c r="H57" i="2"/>
  <c r="I57" i="2"/>
  <c r="F53" i="2"/>
  <c r="G53" i="2"/>
  <c r="H53" i="2"/>
  <c r="I53" i="2"/>
  <c r="F48" i="2"/>
  <c r="G48" i="2"/>
  <c r="H48" i="2"/>
  <c r="I48" i="2"/>
  <c r="F41" i="2"/>
  <c r="G41" i="2"/>
  <c r="H41" i="2"/>
  <c r="I41" i="2"/>
  <c r="D66" i="2"/>
  <c r="D68" i="2"/>
  <c r="D34" i="2"/>
  <c r="D36" i="2"/>
  <c r="D40" i="2"/>
  <c r="D42" i="2"/>
  <c r="D46" i="2"/>
  <c r="D23" i="2"/>
  <c r="D15" i="2"/>
  <c r="E61" i="2"/>
  <c r="D61" i="2" s="1"/>
  <c r="E62" i="2"/>
  <c r="D62" i="2" s="1"/>
  <c r="E63" i="2"/>
  <c r="D63" i="2" s="1"/>
  <c r="E64" i="2"/>
  <c r="D64" i="2" s="1"/>
  <c r="E65" i="2"/>
  <c r="D65" i="2" s="1"/>
  <c r="E66" i="2"/>
  <c r="E67" i="2"/>
  <c r="D67" i="2" s="1"/>
  <c r="E68" i="2"/>
  <c r="E69" i="2"/>
  <c r="D69" i="2" s="1"/>
  <c r="E70" i="2"/>
  <c r="D70" i="2" s="1"/>
  <c r="E71" i="2"/>
  <c r="D71" i="2" s="1"/>
  <c r="E72" i="2"/>
  <c r="D72" i="2" s="1"/>
  <c r="E60" i="2"/>
  <c r="D60" i="2" s="1"/>
  <c r="E58" i="2"/>
  <c r="D58" i="2" s="1"/>
  <c r="D57" i="2" s="1"/>
  <c r="E55" i="2"/>
  <c r="D55" i="2" s="1"/>
  <c r="E56" i="2"/>
  <c r="D56" i="2" s="1"/>
  <c r="E54" i="2"/>
  <c r="D54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E35" i="2"/>
  <c r="D35" i="2" s="1"/>
  <c r="E36" i="2"/>
  <c r="E37" i="2"/>
  <c r="D37" i="2" s="1"/>
  <c r="E38" i="2"/>
  <c r="D38" i="2" s="1"/>
  <c r="E39" i="2"/>
  <c r="D39" i="2" s="1"/>
  <c r="E40" i="2"/>
  <c r="E42" i="2"/>
  <c r="E41" i="2" s="1"/>
  <c r="E43" i="2"/>
  <c r="D43" i="2" s="1"/>
  <c r="E44" i="2"/>
  <c r="D44" i="2" s="1"/>
  <c r="D41" i="2" s="1"/>
  <c r="E45" i="2"/>
  <c r="D45" i="2" s="1"/>
  <c r="E46" i="2"/>
  <c r="E47" i="2"/>
  <c r="D47" i="2" s="1"/>
  <c r="E49" i="2"/>
  <c r="D49" i="2" s="1"/>
  <c r="E50" i="2"/>
  <c r="D50" i="2" s="1"/>
  <c r="E51" i="2"/>
  <c r="D51" i="2" s="1"/>
  <c r="E52" i="2"/>
  <c r="D52" i="2" s="1"/>
  <c r="E27" i="2"/>
  <c r="D27" i="2" s="1"/>
  <c r="E25" i="2"/>
  <c r="E24" i="2" s="1"/>
  <c r="E18" i="2"/>
  <c r="E19" i="2"/>
  <c r="D19" i="2" s="1"/>
  <c r="E20" i="2"/>
  <c r="D20" i="2" s="1"/>
  <c r="E21" i="2"/>
  <c r="D21" i="2" s="1"/>
  <c r="E22" i="2"/>
  <c r="D22" i="2" s="1"/>
  <c r="E23" i="2"/>
  <c r="E17" i="2"/>
  <c r="D17" i="2" s="1"/>
  <c r="E11" i="2"/>
  <c r="E9" i="2" s="1"/>
  <c r="E12" i="2"/>
  <c r="D12" i="2" s="1"/>
  <c r="E13" i="2"/>
  <c r="D13" i="2" s="1"/>
  <c r="E14" i="2"/>
  <c r="D14" i="2" s="1"/>
  <c r="E15" i="2"/>
  <c r="E10" i="2"/>
  <c r="D10" i="2" s="1"/>
  <c r="F24" i="2"/>
  <c r="G24" i="2"/>
  <c r="H24" i="2"/>
  <c r="H73" i="2" s="1"/>
  <c r="I24" i="2"/>
  <c r="F16" i="2"/>
  <c r="F73" i="2" s="1"/>
  <c r="G16" i="2"/>
  <c r="H16" i="2"/>
  <c r="I16" i="2"/>
  <c r="J16" i="2"/>
  <c r="F9" i="2"/>
  <c r="G9" i="2"/>
  <c r="G73" i="2" s="1"/>
  <c r="H9" i="2"/>
  <c r="I9" i="2"/>
  <c r="I73" i="2" s="1"/>
  <c r="J9" i="2"/>
  <c r="D48" i="2" l="1"/>
  <c r="E59" i="2"/>
  <c r="E16" i="2"/>
  <c r="D25" i="2"/>
  <c r="D24" i="2" s="1"/>
  <c r="D11" i="2"/>
  <c r="D9" i="2" s="1"/>
  <c r="E53" i="2"/>
  <c r="D26" i="2"/>
  <c r="D53" i="2"/>
  <c r="E26" i="2"/>
  <c r="D59" i="2"/>
  <c r="E48" i="2"/>
  <c r="E57" i="2"/>
  <c r="D18" i="2"/>
  <c r="D16" i="2" s="1"/>
  <c r="E73" i="2" l="1"/>
</calcChain>
</file>

<file path=xl/sharedStrings.xml><?xml version="1.0" encoding="utf-8"?>
<sst xmlns="http://schemas.openxmlformats.org/spreadsheetml/2006/main" count="141" uniqueCount="90">
  <si>
    <t>WYDATKI  INWESTYCYJNE  NA  2024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</si>
  <si>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</si>
  <si>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</si>
  <si>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</si>
  <si>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</si>
  <si>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</si>
  <si>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</si>
  <si>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2024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</si>
  <si>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</si>
  <si>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</si>
  <si>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</si>
  <si>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</si>
  <si>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</si>
  <si>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</si>
  <si>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</si>
  <si>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</si>
  <si>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Urząd Gminy</t>
  </si>
  <si>
    <t>01043</t>
  </si>
  <si>
    <t>01044</t>
  </si>
  <si>
    <t>O1095</t>
  </si>
  <si>
    <t>Transport i łączność - drogi gminne</t>
  </si>
  <si>
    <t>Turystyka</t>
  </si>
  <si>
    <t>Gospodarka mieszkaniowa</t>
  </si>
  <si>
    <t>Administracja Publiczna</t>
  </si>
  <si>
    <t>Bezpieczeństwo publiczne i ochrona przeciwpożarowa</t>
  </si>
  <si>
    <t>Oświata i wychowanie</t>
  </si>
  <si>
    <t>Modernizacja budynku gminnego w miejscowości Kłębowo, gmina wiejska Lidzbark Warmiński związana   z utworzeniem  Domu Seniora</t>
  </si>
  <si>
    <t>Kultura i ochrona dziedzictwa narodowego</t>
  </si>
  <si>
    <t>OGÓŁEM</t>
  </si>
  <si>
    <t>Modernizacja oczyszczalni ścieków w Kraszewie (zakup zestawu pompowego)</t>
  </si>
  <si>
    <t>Modernizacja oczyszczalni ścieków w Krazsewie (zakup sprzęgła)</t>
  </si>
  <si>
    <t xml:space="preserve">Modernizacja odcinka drogi publicznej nr 117011N Ignalin Bobrownik Etap II </t>
  </si>
  <si>
    <t xml:space="preserve">Modernizacja odcinka drogi  Koniewo Osada </t>
  </si>
  <si>
    <t>Modernizacja drogi wewnętrznej położonej na dz. nr 338 /2 obręb  Rogóż</t>
  </si>
  <si>
    <t>Zakup samochodu 4*4</t>
  </si>
  <si>
    <t>Zakup kosiarki bijakowej czołowej</t>
  </si>
  <si>
    <t xml:space="preserve">Leśna przystań rowerowa w miejscowości Łaniewo </t>
  </si>
  <si>
    <t>Zakup kosiarki traktorowej</t>
  </si>
  <si>
    <t xml:space="preserve">Modernizacja budynku komunalnego  Jarandowo 1 - Remont dachu oraz wymiana rynien spustowych </t>
  </si>
  <si>
    <t xml:space="preserve">Modernizacja budynku komunalnego  Koniewo 14- wymiana drzwi wejściowych do budynku, montaż poręczy </t>
  </si>
  <si>
    <t>Modernizacja budynku komunalnego  Stryjkowo 11 m.5 -  przebudowa pieca kaflowego</t>
  </si>
  <si>
    <t>Modernizacja sieci internetowej i wizyjnej (monitoring)</t>
  </si>
  <si>
    <t xml:space="preserve">Modernizacja budynku Urzędu Gminy  (hydranty, pomieszczenie socjalne) </t>
  </si>
  <si>
    <t>Cyberbezpieczny Urząd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</si>
  <si>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</si>
  <si>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</si>
  <si>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</si>
  <si>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Modernizacja Szkoły Podstawowej w Rogóżu</t>
  </si>
  <si>
    <t xml:space="preserve">Poprawa efektywności energetycznej Szkoły Podstawowej w Kraszewie  </t>
  </si>
  <si>
    <t>Modernizacja Szkoły Podstawowej w Runowie(dach , klatka schodowa)</t>
  </si>
  <si>
    <t>Pomoc społeczna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</si>
  <si>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</si>
  <si>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</si>
  <si>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</si>
  <si>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Łaniewie 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</si>
  <si>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</si>
  <si>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</si>
  <si>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</si>
  <si>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</si>
  <si>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</si>
  <si>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</si>
  <si>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 xml:space="preserve">Rozbudowa oczyszczalni Rogóż (Projekt: poprawa gospodarki wodno-ściekowej w gminie Lidzbark Warmiński) </t>
  </si>
  <si>
    <t>Modernizacja drogi publicznej nr 117022N Koniewo Żytowo</t>
  </si>
  <si>
    <t xml:space="preserve">Modernizacja budynku komunalnego Stabunity 1 - montaż nawietrzników w oknach plastikowych, naprawa dachu i komina, rynny, parapety, wymiana drzwi wejściowych do budynku i naprawa schodów </t>
  </si>
  <si>
    <t>Modernizacja budynku komunalnego  Bugi 13 -  montaż nawietrzników w oknach plastikowych, remont klatka schodowa, drzwi, schody</t>
  </si>
  <si>
    <t>Projekt na zagospodarowanie placu przy Urzędzie Gminy</t>
  </si>
  <si>
    <t>Aparaty powietrzne OSP Stryjkowo 2 komplety</t>
  </si>
  <si>
    <t xml:space="preserve">Rozbudowa Stacji Uzdatniania wody w Redach  (Projekt: poprawa gospodarki wodno-ściekowej w gminie Lidzbark Warmiński) </t>
  </si>
  <si>
    <t>Dofinansowanie do budowy wodociągów</t>
  </si>
  <si>
    <t>Poprawa efektywności energetycznej budynku Urzędu Gminy Lidzbark Warmiński</t>
  </si>
  <si>
    <t>Modernizacja budynku komunalnego  Długołęka 9 - budynek wielofunkcyjny postawienie betonów lego na boksy</t>
  </si>
  <si>
    <t xml:space="preserve">Modernizacja budynku komunalnego  Długołęka 9  budynek magazynowo warsztatowy </t>
  </si>
  <si>
    <t>Modernizacja budynku komunalnego Długołęka 9 budynek wielofunkcyjny  (szambo, rynny)</t>
  </si>
  <si>
    <t xml:space="preserve">Modernizacja budynku komunalnego  Długołęka 9 budynek biurowo-usługowy </t>
  </si>
  <si>
    <t>Modernizacja budynku komunalnego  Rogóz 19/4 -  instalacja elektryczna</t>
  </si>
  <si>
    <t xml:space="preserve">Modernizacja budynku komunalnego  Kraszewo 33 </t>
  </si>
  <si>
    <t>Modernizacja budynku komunalnego  Runowo 41 -( dach oraz lokal mieszkalny; wymiana instalacji elektrycznej)</t>
  </si>
  <si>
    <t>Modernizacja świetlicy Jarandowo 1 -wymiana opaski fundamentowej, malowanie świetlicy, podłączenie instalacji grzewczej, wymiana podłóg</t>
  </si>
  <si>
    <t>Modernizacja GCK Pilnik - montaż hydrantu zewnętrznego, modernizacja toalet, oznaczenie miejsc parkingowych dla niepełnosprawnych, malowanie pomieszczeń biurowych, schowanie kabli pod scenę oraz montaż gniazdek na scenie, wymiana bramy wewnętrznej</t>
  </si>
  <si>
    <t xml:space="preserve">Zakup kosiarki bijakowej tylno bocznej </t>
  </si>
  <si>
    <t>Modernizacja budynku komunalnego ( schody do sklepu Rogóż 19)</t>
  </si>
  <si>
    <t>Modernizacja świetlicy Nowa Wieś Wielka - naprawa dachu, malowanie, grzejnik elektryczne, zabezpieczenie przewodów elektrycznych</t>
  </si>
  <si>
    <t>Urząd Gminy (Polski Ład)</t>
  </si>
  <si>
    <t>Urząd Gminy (COVID)</t>
  </si>
  <si>
    <t>Urząd Gminy (PROW)</t>
  </si>
  <si>
    <t>Urząd Gminy (PROW, Subwencja)</t>
  </si>
  <si>
    <t>Urząd Gminy (PROW, subwencja)</t>
  </si>
  <si>
    <t>Przebudowa otwartego zbiornika do retencjonowania wód wraz z infrastrukturą w Ignalinie</t>
  </si>
  <si>
    <t xml:space="preserve">Utworzenie zapasowej serwerowni Długołęka </t>
  </si>
  <si>
    <t>Załącznik Nr 3 do Uchwały Nr LIX/462/2023 Rady Gminy Lidzbark Warmiński z dnia 14 grudnia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</si>
</sst>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>
      <alignment horizontal="left" vertical="center"/>
    </xf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43" fontId="7" fillId="0" borderId="11" xfId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3" fontId="7" fillId="0" borderId="3" xfId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43" fontId="7" fillId="0" borderId="7" xfId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43" fontId="7" fillId="0" borderId="14" xfId="1" applyFont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 wrapText="1"/>
    </xf>
    <xf numFmtId="43" fontId="8" fillId="2" borderId="9" xfId="1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8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3" fontId="9" fillId="2" borderId="18" xfId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3" fontId="4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43" fontId="14" fillId="2" borderId="18" xfId="1" applyFont="1" applyFill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</cellXfs>
  <cellStyles count="7">
    <cellStyle name="Dziesiętny" xfId="1" builtinId="3"/>
    <cellStyle name="Dziesiętny 2" xfId="5" xr:uid="{8554D8C2-D403-4C0C-8A89-8E6FF86F65FA}"/>
    <cellStyle name="Dziesiętny 4" xfId="3" xr:uid="{45A7AB93-552F-443B-86A4-D910CEEC59C5}"/>
    <cellStyle name="Normalny" xfId="0" builtinId="0"/>
    <cellStyle name="Normalny 2" xfId="4" xr:uid="{5570894B-29FB-48DE-93D9-18ABD632953B}"/>
    <cellStyle name="Normalny 3" xfId="2" xr:uid="{7EA1CA8A-BA10-470B-8105-ABAB23C0E9C8}"/>
    <cellStyle name="S3 2" xfId="6" xr:uid="{2A9B2B32-F523-4F35-A0B4-EF18FB0B4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E162-EAB1-4A87-AD1E-BADDBE43DBE9}">
  <dimension ref="A1:J80"/>
  <sheetViews>
    <sheetView tabSelected="1" workbookViewId="0">
      <selection activeCell="G10" sqref="G10"/>
    </sheetView>
  </sheetViews>
  <sheetFormatPr defaultRowHeight="12.75" x14ac:dyDescent="0.25"/>
  <cols>
    <col min="1" max="1" width="3.7109375" style="3" customWidth="1"/>
    <col min="2" max="2" width="5.28515625" style="4" customWidth="1"/>
    <col min="3" max="3" width="41" style="2" customWidth="1"/>
    <col min="4" max="4" width="12.140625" style="1" customWidth="1"/>
    <col min="5" max="5" width="12.42578125" style="1" customWidth="1"/>
    <col min="6" max="6" width="11.140625" style="1" customWidth="1"/>
    <col min="7" max="7" width="9.42578125" style="1" bestFit="1" customWidth="1"/>
    <col min="8" max="8" width="12.140625" style="1" customWidth="1"/>
    <col min="9" max="9" width="11.85546875" style="1" customWidth="1"/>
    <col min="10" max="10" width="10.5703125" style="1" customWidth="1"/>
    <col min="11" max="16384" width="9.140625" style="1"/>
  </cols>
  <sheetData>
    <row r="1" spans="1:10" ht="15" customHeight="1" x14ac:dyDescent="0.25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15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3.5" thickBot="1" x14ac:dyDescent="0.3"/>
    <row r="5" spans="1:10" ht="15" customHeight="1" x14ac:dyDescent="0.25">
      <c r="A5" s="60" t="s">
        <v>1</v>
      </c>
      <c r="B5" s="63" t="s">
        <v>2</v>
      </c>
      <c r="C5" s="46" t="s">
        <v>3</v>
      </c>
      <c r="D5" s="46" t="s">
        <v>4</v>
      </c>
      <c r="E5" s="49" t="s">
        <v>5</v>
      </c>
      <c r="F5" s="50"/>
      <c r="G5" s="50"/>
      <c r="H5" s="50"/>
      <c r="I5" s="51"/>
      <c r="J5" s="52" t="s">
        <v>6</v>
      </c>
    </row>
    <row r="6" spans="1:10" x14ac:dyDescent="0.25">
      <c r="A6" s="61"/>
      <c r="B6" s="64"/>
      <c r="C6" s="47"/>
      <c r="D6" s="47"/>
      <c r="E6" s="55" t="s">
        <v>7</v>
      </c>
      <c r="F6" s="56" t="s">
        <v>8</v>
      </c>
      <c r="G6" s="57"/>
      <c r="H6" s="57"/>
      <c r="I6" s="58"/>
      <c r="J6" s="53"/>
    </row>
    <row r="7" spans="1:10" ht="72" x14ac:dyDescent="0.25">
      <c r="A7" s="62"/>
      <c r="B7" s="65"/>
      <c r="C7" s="48"/>
      <c r="D7" s="48"/>
      <c r="E7" s="48"/>
      <c r="F7" s="17" t="s">
        <v>9</v>
      </c>
      <c r="G7" s="17" t="s">
        <v>10</v>
      </c>
      <c r="H7" s="17" t="s">
        <v>11</v>
      </c>
      <c r="I7" s="17" t="s">
        <v>12</v>
      </c>
      <c r="J7" s="54"/>
    </row>
    <row r="8" spans="1:10" s="24" customFormat="1" ht="9" thickBot="1" x14ac:dyDescent="0.3">
      <c r="A8" s="27">
        <v>1</v>
      </c>
      <c r="B8" s="22">
        <v>2</v>
      </c>
      <c r="C8" s="23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8">
        <v>10</v>
      </c>
    </row>
    <row r="9" spans="1:10" ht="13.5" thickBot="1" x14ac:dyDescent="0.3">
      <c r="A9" s="18" t="s">
        <v>13</v>
      </c>
      <c r="B9" s="19"/>
      <c r="C9" s="20" t="s">
        <v>14</v>
      </c>
      <c r="D9" s="21">
        <f>SUM(D10:D15)</f>
        <v>5740822</v>
      </c>
      <c r="E9" s="21">
        <f t="shared" ref="E9:J9" si="0">SUM(E10:E15)</f>
        <v>5740822</v>
      </c>
      <c r="F9" s="21">
        <f t="shared" si="0"/>
        <v>85350</v>
      </c>
      <c r="G9" s="21">
        <f t="shared" si="0"/>
        <v>0</v>
      </c>
      <c r="H9" s="21">
        <f t="shared" si="0"/>
        <v>2161636</v>
      </c>
      <c r="I9" s="21">
        <f t="shared" si="0"/>
        <v>3493836</v>
      </c>
      <c r="J9" s="29">
        <f t="shared" si="0"/>
        <v>0</v>
      </c>
    </row>
    <row r="10" spans="1:10" ht="36" customHeight="1" x14ac:dyDescent="0.25">
      <c r="A10" s="30"/>
      <c r="B10" s="6" t="s">
        <v>15</v>
      </c>
      <c r="C10" s="7" t="s">
        <v>67</v>
      </c>
      <c r="D10" s="8">
        <f>E10</f>
        <v>452315</v>
      </c>
      <c r="E10" s="8">
        <f>F10+G10+H10+I10</f>
        <v>452315</v>
      </c>
      <c r="F10" s="8">
        <v>0</v>
      </c>
      <c r="G10" s="8"/>
      <c r="H10" s="8">
        <v>159747</v>
      </c>
      <c r="I10" s="8">
        <v>292568</v>
      </c>
      <c r="J10" s="36" t="s">
        <v>85</v>
      </c>
    </row>
    <row r="11" spans="1:10" ht="15" customHeight="1" x14ac:dyDescent="0.25">
      <c r="A11" s="31"/>
      <c r="B11" s="9" t="s">
        <v>15</v>
      </c>
      <c r="C11" s="10" t="s">
        <v>68</v>
      </c>
      <c r="D11" s="8">
        <f t="shared" ref="D11:D15" si="1">E11</f>
        <v>30000</v>
      </c>
      <c r="E11" s="8">
        <f t="shared" ref="E11:E15" si="2">F11+G11+H11+I11</f>
        <v>30000</v>
      </c>
      <c r="F11" s="11">
        <v>30000</v>
      </c>
      <c r="G11" s="11"/>
      <c r="H11" s="11"/>
      <c r="I11" s="11"/>
      <c r="J11" s="37" t="s">
        <v>16</v>
      </c>
    </row>
    <row r="12" spans="1:10" ht="24" x14ac:dyDescent="0.25">
      <c r="A12" s="31"/>
      <c r="B12" s="9" t="s">
        <v>17</v>
      </c>
      <c r="C12" s="10" t="s">
        <v>29</v>
      </c>
      <c r="D12" s="8">
        <f t="shared" si="1"/>
        <v>36900</v>
      </c>
      <c r="E12" s="8">
        <f t="shared" si="2"/>
        <v>36900</v>
      </c>
      <c r="F12" s="11">
        <v>36900</v>
      </c>
      <c r="G12" s="11"/>
      <c r="H12" s="11"/>
      <c r="I12" s="11"/>
      <c r="J12" s="37" t="s">
        <v>16</v>
      </c>
    </row>
    <row r="13" spans="1:10" ht="24" x14ac:dyDescent="0.25">
      <c r="A13" s="31"/>
      <c r="B13" s="9" t="s">
        <v>18</v>
      </c>
      <c r="C13" s="10" t="s">
        <v>30</v>
      </c>
      <c r="D13" s="8">
        <f t="shared" si="1"/>
        <v>18450</v>
      </c>
      <c r="E13" s="8">
        <f t="shared" si="2"/>
        <v>18450</v>
      </c>
      <c r="F13" s="11">
        <v>18450</v>
      </c>
      <c r="G13" s="11"/>
      <c r="H13" s="11"/>
      <c r="I13" s="11"/>
      <c r="J13" s="37" t="s">
        <v>16</v>
      </c>
    </row>
    <row r="14" spans="1:10" ht="36" x14ac:dyDescent="0.25">
      <c r="A14" s="31"/>
      <c r="B14" s="9" t="s">
        <v>18</v>
      </c>
      <c r="C14" s="10" t="s">
        <v>61</v>
      </c>
      <c r="D14" s="8">
        <f t="shared" si="1"/>
        <v>4723157</v>
      </c>
      <c r="E14" s="8">
        <f t="shared" si="2"/>
        <v>4723157</v>
      </c>
      <c r="F14" s="11">
        <v>0</v>
      </c>
      <c r="G14" s="11"/>
      <c r="H14" s="11">
        <v>2001889</v>
      </c>
      <c r="I14" s="11">
        <v>2721268</v>
      </c>
      <c r="J14" s="37" t="s">
        <v>86</v>
      </c>
    </row>
    <row r="15" spans="1:10" ht="24.75" thickBot="1" x14ac:dyDescent="0.3">
      <c r="A15" s="32"/>
      <c r="B15" s="5" t="s">
        <v>19</v>
      </c>
      <c r="C15" s="12" t="s">
        <v>87</v>
      </c>
      <c r="D15" s="8">
        <f t="shared" si="1"/>
        <v>480000</v>
      </c>
      <c r="E15" s="8">
        <f t="shared" si="2"/>
        <v>480000</v>
      </c>
      <c r="F15" s="13">
        <v>0</v>
      </c>
      <c r="G15" s="13"/>
      <c r="H15" s="13"/>
      <c r="I15" s="13">
        <v>480000</v>
      </c>
      <c r="J15" s="38" t="s">
        <v>84</v>
      </c>
    </row>
    <row r="16" spans="1:10" ht="13.5" thickBot="1" x14ac:dyDescent="0.3">
      <c r="A16" s="18">
        <v>600</v>
      </c>
      <c r="B16" s="19"/>
      <c r="C16" s="20" t="s">
        <v>20</v>
      </c>
      <c r="D16" s="21">
        <f>SUM(D17:D23)</f>
        <v>2805000</v>
      </c>
      <c r="E16" s="21">
        <f t="shared" ref="E16:J16" si="3">SUM(E17:E23)</f>
        <v>2805000</v>
      </c>
      <c r="F16" s="21">
        <f t="shared" si="3"/>
        <v>805000</v>
      </c>
      <c r="G16" s="21">
        <f t="shared" si="3"/>
        <v>0</v>
      </c>
      <c r="H16" s="21">
        <f t="shared" si="3"/>
        <v>2000000</v>
      </c>
      <c r="I16" s="21">
        <f t="shared" si="3"/>
        <v>0</v>
      </c>
      <c r="J16" s="39">
        <f t="shared" si="3"/>
        <v>0</v>
      </c>
    </row>
    <row r="17" spans="1:10" ht="24" x14ac:dyDescent="0.25">
      <c r="A17" s="30"/>
      <c r="B17" s="6">
        <v>60016</v>
      </c>
      <c r="C17" s="7" t="s">
        <v>31</v>
      </c>
      <c r="D17" s="8">
        <f>E17</f>
        <v>170000</v>
      </c>
      <c r="E17" s="8">
        <f>F17+G17+H17+I17</f>
        <v>170000</v>
      </c>
      <c r="F17" s="8">
        <v>170000</v>
      </c>
      <c r="G17" s="8"/>
      <c r="H17" s="8"/>
      <c r="I17" s="8"/>
      <c r="J17" s="36" t="s">
        <v>16</v>
      </c>
    </row>
    <row r="18" spans="1:10" ht="24" x14ac:dyDescent="0.25">
      <c r="A18" s="31"/>
      <c r="B18" s="9">
        <v>60016</v>
      </c>
      <c r="C18" s="10" t="s">
        <v>62</v>
      </c>
      <c r="D18" s="8">
        <f t="shared" ref="D18:D23" si="4">E18</f>
        <v>160000</v>
      </c>
      <c r="E18" s="8">
        <f t="shared" ref="E18:E23" si="5">F18+G18+H18+I18</f>
        <v>160000</v>
      </c>
      <c r="F18" s="11">
        <v>160000</v>
      </c>
      <c r="G18" s="11"/>
      <c r="H18" s="11"/>
      <c r="I18" s="11"/>
      <c r="J18" s="37" t="s">
        <v>16</v>
      </c>
    </row>
    <row r="19" spans="1:10" ht="23.25" customHeight="1" x14ac:dyDescent="0.25">
      <c r="A19" s="31"/>
      <c r="B19" s="9">
        <v>60016</v>
      </c>
      <c r="C19" s="10" t="s">
        <v>32</v>
      </c>
      <c r="D19" s="8">
        <f t="shared" si="4"/>
        <v>2200000</v>
      </c>
      <c r="E19" s="8">
        <f t="shared" si="5"/>
        <v>2200000</v>
      </c>
      <c r="F19" s="11">
        <v>200000</v>
      </c>
      <c r="G19" s="11"/>
      <c r="H19" s="11">
        <v>2000000</v>
      </c>
      <c r="I19" s="11"/>
      <c r="J19" s="37" t="s">
        <v>82</v>
      </c>
    </row>
    <row r="20" spans="1:10" ht="24" x14ac:dyDescent="0.25">
      <c r="A20" s="31"/>
      <c r="B20" s="9">
        <v>60016</v>
      </c>
      <c r="C20" s="10" t="s">
        <v>33</v>
      </c>
      <c r="D20" s="8">
        <f t="shared" si="4"/>
        <v>130000</v>
      </c>
      <c r="E20" s="8">
        <f t="shared" si="5"/>
        <v>130000</v>
      </c>
      <c r="F20" s="11">
        <v>130000</v>
      </c>
      <c r="G20" s="11"/>
      <c r="H20" s="11"/>
      <c r="I20" s="11"/>
      <c r="J20" s="37" t="s">
        <v>16</v>
      </c>
    </row>
    <row r="21" spans="1:10" ht="17.25" customHeight="1" x14ac:dyDescent="0.25">
      <c r="A21" s="31"/>
      <c r="B21" s="9">
        <v>60016</v>
      </c>
      <c r="C21" s="10" t="s">
        <v>34</v>
      </c>
      <c r="D21" s="8">
        <f t="shared" si="4"/>
        <v>70000</v>
      </c>
      <c r="E21" s="8">
        <f t="shared" si="5"/>
        <v>70000</v>
      </c>
      <c r="F21" s="11">
        <v>70000</v>
      </c>
      <c r="G21" s="11"/>
      <c r="H21" s="11"/>
      <c r="I21" s="11"/>
      <c r="J21" s="37" t="s">
        <v>16</v>
      </c>
    </row>
    <row r="22" spans="1:10" x14ac:dyDescent="0.25">
      <c r="A22" s="31"/>
      <c r="B22" s="9">
        <v>60016</v>
      </c>
      <c r="C22" s="10" t="s">
        <v>79</v>
      </c>
      <c r="D22" s="8">
        <f t="shared" si="4"/>
        <v>35000</v>
      </c>
      <c r="E22" s="8">
        <f t="shared" si="5"/>
        <v>35000</v>
      </c>
      <c r="F22" s="11">
        <v>35000</v>
      </c>
      <c r="G22" s="11"/>
      <c r="H22" s="11"/>
      <c r="I22" s="11"/>
      <c r="J22" s="37" t="s">
        <v>16</v>
      </c>
    </row>
    <row r="23" spans="1:10" ht="13.5" thickBot="1" x14ac:dyDescent="0.3">
      <c r="A23" s="32"/>
      <c r="B23" s="5">
        <v>60016</v>
      </c>
      <c r="C23" s="12" t="s">
        <v>35</v>
      </c>
      <c r="D23" s="8">
        <f t="shared" si="4"/>
        <v>40000</v>
      </c>
      <c r="E23" s="8">
        <f t="shared" si="5"/>
        <v>40000</v>
      </c>
      <c r="F23" s="13">
        <v>40000</v>
      </c>
      <c r="G23" s="13"/>
      <c r="H23" s="13"/>
      <c r="I23" s="13"/>
      <c r="J23" s="37" t="s">
        <v>16</v>
      </c>
    </row>
    <row r="24" spans="1:10" ht="13.5" thickBot="1" x14ac:dyDescent="0.3">
      <c r="A24" s="18">
        <v>630</v>
      </c>
      <c r="B24" s="19"/>
      <c r="C24" s="20" t="s">
        <v>21</v>
      </c>
      <c r="D24" s="21">
        <f>D25</f>
        <v>20000</v>
      </c>
      <c r="E24" s="21">
        <f t="shared" ref="E24:I24" si="6">E25</f>
        <v>20000</v>
      </c>
      <c r="F24" s="21">
        <f t="shared" si="6"/>
        <v>0</v>
      </c>
      <c r="G24" s="21">
        <f t="shared" si="6"/>
        <v>0</v>
      </c>
      <c r="H24" s="21">
        <f t="shared" si="6"/>
        <v>20000</v>
      </c>
      <c r="I24" s="21">
        <f t="shared" si="6"/>
        <v>0</v>
      </c>
      <c r="J24" s="39"/>
    </row>
    <row r="25" spans="1:10" ht="13.5" thickBot="1" x14ac:dyDescent="0.3">
      <c r="A25" s="33"/>
      <c r="B25" s="14">
        <v>63003</v>
      </c>
      <c r="C25" s="15" t="s">
        <v>36</v>
      </c>
      <c r="D25" s="16">
        <f>E25</f>
        <v>20000</v>
      </c>
      <c r="E25" s="16">
        <f>F25+G25+H25+I25</f>
        <v>20000</v>
      </c>
      <c r="F25" s="16">
        <v>0</v>
      </c>
      <c r="G25" s="16"/>
      <c r="H25" s="16">
        <v>20000</v>
      </c>
      <c r="I25" s="16"/>
      <c r="J25" s="40" t="s">
        <v>16</v>
      </c>
    </row>
    <row r="26" spans="1:10" ht="13.5" thickBot="1" x14ac:dyDescent="0.3">
      <c r="A26" s="18">
        <v>700</v>
      </c>
      <c r="B26" s="19"/>
      <c r="C26" s="20" t="s">
        <v>22</v>
      </c>
      <c r="D26" s="21">
        <f>SUM(D27:D40)</f>
        <v>505000</v>
      </c>
      <c r="E26" s="21">
        <f t="shared" ref="E26:I26" si="7">SUM(E27:E40)</f>
        <v>505000</v>
      </c>
      <c r="F26" s="21">
        <f t="shared" si="7"/>
        <v>505000</v>
      </c>
      <c r="G26" s="21">
        <f t="shared" si="7"/>
        <v>0</v>
      </c>
      <c r="H26" s="21">
        <f t="shared" si="7"/>
        <v>0</v>
      </c>
      <c r="I26" s="21">
        <f t="shared" si="7"/>
        <v>0</v>
      </c>
      <c r="J26" s="41"/>
    </row>
    <row r="27" spans="1:10" ht="27.75" customHeight="1" x14ac:dyDescent="0.25">
      <c r="A27" s="30"/>
      <c r="B27" s="6">
        <v>70005</v>
      </c>
      <c r="C27" s="7" t="s">
        <v>72</v>
      </c>
      <c r="D27" s="8">
        <f>E27</f>
        <v>50000</v>
      </c>
      <c r="E27" s="8">
        <f>F27+G27+H27+I27</f>
        <v>50000</v>
      </c>
      <c r="F27" s="8">
        <v>50000</v>
      </c>
      <c r="G27" s="8"/>
      <c r="H27" s="8"/>
      <c r="I27" s="8"/>
      <c r="J27" s="36" t="s">
        <v>16</v>
      </c>
    </row>
    <row r="28" spans="1:10" ht="24" x14ac:dyDescent="0.25">
      <c r="A28" s="31"/>
      <c r="B28" s="9">
        <v>70005</v>
      </c>
      <c r="C28" s="10" t="s">
        <v>71</v>
      </c>
      <c r="D28" s="8">
        <f t="shared" ref="D28:D52" si="8">E28</f>
        <v>50000</v>
      </c>
      <c r="E28" s="8">
        <f t="shared" ref="E28:E52" si="9">F28+G28+H28+I28</f>
        <v>50000</v>
      </c>
      <c r="F28" s="11">
        <v>50000</v>
      </c>
      <c r="G28" s="11"/>
      <c r="H28" s="11"/>
      <c r="I28" s="11"/>
      <c r="J28" s="37" t="s">
        <v>16</v>
      </c>
    </row>
    <row r="29" spans="1:10" ht="24" x14ac:dyDescent="0.25">
      <c r="A29" s="31"/>
      <c r="B29" s="9">
        <v>70005</v>
      </c>
      <c r="C29" s="10" t="s">
        <v>73</v>
      </c>
      <c r="D29" s="8">
        <f t="shared" si="8"/>
        <v>50000</v>
      </c>
      <c r="E29" s="8">
        <f t="shared" si="9"/>
        <v>50000</v>
      </c>
      <c r="F29" s="11">
        <v>50000</v>
      </c>
      <c r="G29" s="11"/>
      <c r="H29" s="11"/>
      <c r="I29" s="11"/>
      <c r="J29" s="37" t="s">
        <v>16</v>
      </c>
    </row>
    <row r="30" spans="1:10" ht="36" x14ac:dyDescent="0.25">
      <c r="A30" s="31"/>
      <c r="B30" s="9">
        <v>70005</v>
      </c>
      <c r="C30" s="10" t="s">
        <v>70</v>
      </c>
      <c r="D30" s="8">
        <f t="shared" si="8"/>
        <v>100000</v>
      </c>
      <c r="E30" s="8">
        <f t="shared" si="9"/>
        <v>100000</v>
      </c>
      <c r="F30" s="11">
        <v>100000</v>
      </c>
      <c r="G30" s="11"/>
      <c r="H30" s="11"/>
      <c r="I30" s="11"/>
      <c r="J30" s="37" t="s">
        <v>16</v>
      </c>
    </row>
    <row r="31" spans="1:10" x14ac:dyDescent="0.25">
      <c r="A31" s="31"/>
      <c r="B31" s="9">
        <v>70005</v>
      </c>
      <c r="C31" s="10" t="s">
        <v>37</v>
      </c>
      <c r="D31" s="8">
        <f t="shared" si="8"/>
        <v>20000</v>
      </c>
      <c r="E31" s="8">
        <f t="shared" si="9"/>
        <v>20000</v>
      </c>
      <c r="F31" s="11">
        <v>20000</v>
      </c>
      <c r="G31" s="11"/>
      <c r="H31" s="11"/>
      <c r="I31" s="11"/>
      <c r="J31" s="37" t="s">
        <v>16</v>
      </c>
    </row>
    <row r="32" spans="1:10" ht="48" x14ac:dyDescent="0.25">
      <c r="A32" s="31"/>
      <c r="B32" s="9">
        <v>70007</v>
      </c>
      <c r="C32" s="10" t="s">
        <v>63</v>
      </c>
      <c r="D32" s="8">
        <f t="shared" si="8"/>
        <v>70000</v>
      </c>
      <c r="E32" s="8">
        <f t="shared" si="9"/>
        <v>70000</v>
      </c>
      <c r="F32" s="11">
        <v>70000</v>
      </c>
      <c r="G32" s="11"/>
      <c r="H32" s="11"/>
      <c r="I32" s="11"/>
      <c r="J32" s="37" t="s">
        <v>16</v>
      </c>
    </row>
    <row r="33" spans="1:10" ht="36" x14ac:dyDescent="0.25">
      <c r="A33" s="31"/>
      <c r="B33" s="9">
        <v>70007</v>
      </c>
      <c r="C33" s="10" t="s">
        <v>64</v>
      </c>
      <c r="D33" s="8">
        <f t="shared" si="8"/>
        <v>11000</v>
      </c>
      <c r="E33" s="8">
        <f t="shared" si="9"/>
        <v>11000</v>
      </c>
      <c r="F33" s="11">
        <v>11000</v>
      </c>
      <c r="G33" s="11"/>
      <c r="H33" s="11"/>
      <c r="I33" s="11"/>
      <c r="J33" s="37" t="s">
        <v>16</v>
      </c>
    </row>
    <row r="34" spans="1:10" ht="24" x14ac:dyDescent="0.25">
      <c r="A34" s="31"/>
      <c r="B34" s="9">
        <v>70007</v>
      </c>
      <c r="C34" s="10" t="s">
        <v>74</v>
      </c>
      <c r="D34" s="8">
        <f t="shared" si="8"/>
        <v>11000</v>
      </c>
      <c r="E34" s="8">
        <f t="shared" si="9"/>
        <v>11000</v>
      </c>
      <c r="F34" s="11">
        <v>11000</v>
      </c>
      <c r="G34" s="11"/>
      <c r="H34" s="11"/>
      <c r="I34" s="11"/>
      <c r="J34" s="37" t="s">
        <v>16</v>
      </c>
    </row>
    <row r="35" spans="1:10" ht="24" x14ac:dyDescent="0.25">
      <c r="A35" s="31"/>
      <c r="B35" s="9">
        <v>70007</v>
      </c>
      <c r="C35" s="10" t="s">
        <v>38</v>
      </c>
      <c r="D35" s="8">
        <f t="shared" si="8"/>
        <v>20000</v>
      </c>
      <c r="E35" s="8">
        <f t="shared" si="9"/>
        <v>20000</v>
      </c>
      <c r="F35" s="11">
        <v>20000</v>
      </c>
      <c r="G35" s="11"/>
      <c r="H35" s="11"/>
      <c r="I35" s="11"/>
      <c r="J35" s="37" t="s">
        <v>16</v>
      </c>
    </row>
    <row r="36" spans="1:10" ht="36" x14ac:dyDescent="0.25">
      <c r="A36" s="31"/>
      <c r="B36" s="9">
        <v>70007</v>
      </c>
      <c r="C36" s="10" t="s">
        <v>39</v>
      </c>
      <c r="D36" s="8">
        <f t="shared" si="8"/>
        <v>12000</v>
      </c>
      <c r="E36" s="8">
        <f t="shared" si="9"/>
        <v>12000</v>
      </c>
      <c r="F36" s="11">
        <v>12000</v>
      </c>
      <c r="G36" s="11"/>
      <c r="H36" s="11"/>
      <c r="I36" s="11"/>
      <c r="J36" s="37" t="s">
        <v>16</v>
      </c>
    </row>
    <row r="37" spans="1:10" ht="24" x14ac:dyDescent="0.25">
      <c r="A37" s="31"/>
      <c r="B37" s="9">
        <v>70007</v>
      </c>
      <c r="C37" s="10" t="s">
        <v>40</v>
      </c>
      <c r="D37" s="8">
        <f t="shared" si="8"/>
        <v>11000</v>
      </c>
      <c r="E37" s="8">
        <f t="shared" si="9"/>
        <v>11000</v>
      </c>
      <c r="F37" s="11">
        <v>11000</v>
      </c>
      <c r="G37" s="11"/>
      <c r="H37" s="11"/>
      <c r="I37" s="11"/>
      <c r="J37" s="37" t="s">
        <v>16</v>
      </c>
    </row>
    <row r="38" spans="1:10" x14ac:dyDescent="0.25">
      <c r="A38" s="31"/>
      <c r="B38" s="9">
        <v>70007</v>
      </c>
      <c r="C38" s="10" t="s">
        <v>75</v>
      </c>
      <c r="D38" s="8">
        <f t="shared" si="8"/>
        <v>50000</v>
      </c>
      <c r="E38" s="8">
        <f t="shared" si="9"/>
        <v>50000</v>
      </c>
      <c r="F38" s="11">
        <v>50000</v>
      </c>
      <c r="G38" s="11"/>
      <c r="H38" s="11"/>
      <c r="I38" s="11"/>
      <c r="J38" s="37" t="s">
        <v>16</v>
      </c>
    </row>
    <row r="39" spans="1:10" ht="36" x14ac:dyDescent="0.25">
      <c r="A39" s="31"/>
      <c r="B39" s="9">
        <v>70007</v>
      </c>
      <c r="C39" s="10" t="s">
        <v>76</v>
      </c>
      <c r="D39" s="8">
        <f t="shared" si="8"/>
        <v>30000</v>
      </c>
      <c r="E39" s="8">
        <f t="shared" si="9"/>
        <v>30000</v>
      </c>
      <c r="F39" s="11">
        <v>30000</v>
      </c>
      <c r="G39" s="11"/>
      <c r="H39" s="11"/>
      <c r="I39" s="11"/>
      <c r="J39" s="37" t="s">
        <v>16</v>
      </c>
    </row>
    <row r="40" spans="1:10" ht="24.75" thickBot="1" x14ac:dyDescent="0.3">
      <c r="A40" s="32"/>
      <c r="B40" s="5">
        <v>70007</v>
      </c>
      <c r="C40" s="12" t="s">
        <v>80</v>
      </c>
      <c r="D40" s="16">
        <f t="shared" si="8"/>
        <v>20000</v>
      </c>
      <c r="E40" s="16">
        <f t="shared" si="9"/>
        <v>20000</v>
      </c>
      <c r="F40" s="13">
        <v>20000</v>
      </c>
      <c r="G40" s="13"/>
      <c r="H40" s="13"/>
      <c r="I40" s="13"/>
      <c r="J40" s="38" t="s">
        <v>16</v>
      </c>
    </row>
    <row r="41" spans="1:10" s="25" customFormat="1" ht="18.75" customHeight="1" thickBot="1" x14ac:dyDescent="0.3">
      <c r="A41" s="18">
        <v>750</v>
      </c>
      <c r="B41" s="19"/>
      <c r="C41" s="20" t="s">
        <v>23</v>
      </c>
      <c r="D41" s="21">
        <f>SUM(D42:D47)</f>
        <v>1652485</v>
      </c>
      <c r="E41" s="21">
        <f t="shared" ref="E41:I41" si="10">SUM(E42:E47)</f>
        <v>1652485</v>
      </c>
      <c r="F41" s="21">
        <f t="shared" si="10"/>
        <v>352485</v>
      </c>
      <c r="G41" s="21">
        <f t="shared" si="10"/>
        <v>0</v>
      </c>
      <c r="H41" s="21">
        <f t="shared" si="10"/>
        <v>1300000</v>
      </c>
      <c r="I41" s="21">
        <f t="shared" si="10"/>
        <v>0</v>
      </c>
      <c r="J41" s="41"/>
    </row>
    <row r="42" spans="1:10" x14ac:dyDescent="0.25">
      <c r="A42" s="30"/>
      <c r="B42" s="6">
        <v>75023</v>
      </c>
      <c r="C42" s="7" t="s">
        <v>41</v>
      </c>
      <c r="D42" s="8">
        <f t="shared" si="8"/>
        <v>15000</v>
      </c>
      <c r="E42" s="8">
        <f t="shared" si="9"/>
        <v>15000</v>
      </c>
      <c r="F42" s="8">
        <v>15000</v>
      </c>
      <c r="G42" s="8"/>
      <c r="H42" s="8"/>
      <c r="I42" s="8"/>
      <c r="J42" s="36" t="s">
        <v>16</v>
      </c>
    </row>
    <row r="43" spans="1:10" x14ac:dyDescent="0.25">
      <c r="A43" s="31"/>
      <c r="B43" s="9">
        <v>75023</v>
      </c>
      <c r="C43" s="10" t="s">
        <v>88</v>
      </c>
      <c r="D43" s="8">
        <f t="shared" si="8"/>
        <v>25000</v>
      </c>
      <c r="E43" s="8">
        <f t="shared" si="9"/>
        <v>25000</v>
      </c>
      <c r="F43" s="11">
        <v>25000</v>
      </c>
      <c r="G43" s="11"/>
      <c r="H43" s="11"/>
      <c r="I43" s="11"/>
      <c r="J43" s="37" t="s">
        <v>16</v>
      </c>
    </row>
    <row r="44" spans="1:10" ht="24" x14ac:dyDescent="0.25">
      <c r="A44" s="31"/>
      <c r="B44" s="9">
        <v>75023</v>
      </c>
      <c r="C44" s="10" t="s">
        <v>69</v>
      </c>
      <c r="D44" s="8">
        <f t="shared" si="8"/>
        <v>1408500</v>
      </c>
      <c r="E44" s="8">
        <f t="shared" si="9"/>
        <v>1408500</v>
      </c>
      <c r="F44" s="11">
        <v>108500</v>
      </c>
      <c r="G44" s="11"/>
      <c r="H44" s="11">
        <v>1300000</v>
      </c>
      <c r="I44" s="11"/>
      <c r="J44" s="37" t="s">
        <v>83</v>
      </c>
    </row>
    <row r="45" spans="1:10" ht="24" x14ac:dyDescent="0.25">
      <c r="A45" s="31"/>
      <c r="B45" s="9">
        <v>75023</v>
      </c>
      <c r="C45" s="10" t="s">
        <v>42</v>
      </c>
      <c r="D45" s="8">
        <f t="shared" si="8"/>
        <v>150000</v>
      </c>
      <c r="E45" s="8">
        <f t="shared" si="9"/>
        <v>150000</v>
      </c>
      <c r="F45" s="11">
        <v>150000</v>
      </c>
      <c r="G45" s="11"/>
      <c r="H45" s="11"/>
      <c r="I45" s="11"/>
      <c r="J45" s="37" t="s">
        <v>16</v>
      </c>
    </row>
    <row r="46" spans="1:10" x14ac:dyDescent="0.25">
      <c r="A46" s="31"/>
      <c r="B46" s="9">
        <v>75023</v>
      </c>
      <c r="C46" s="10" t="s">
        <v>43</v>
      </c>
      <c r="D46" s="8">
        <f t="shared" si="8"/>
        <v>23985</v>
      </c>
      <c r="E46" s="8">
        <f t="shared" si="9"/>
        <v>23985</v>
      </c>
      <c r="F46" s="11">
        <v>23985</v>
      </c>
      <c r="G46" s="11"/>
      <c r="H46" s="11"/>
      <c r="I46" s="11"/>
      <c r="J46" s="37" t="s">
        <v>16</v>
      </c>
    </row>
    <row r="47" spans="1:10" ht="24.75" thickBot="1" x14ac:dyDescent="0.3">
      <c r="A47" s="32"/>
      <c r="B47" s="5">
        <v>75095</v>
      </c>
      <c r="C47" s="12" t="s">
        <v>65</v>
      </c>
      <c r="D47" s="16">
        <f t="shared" si="8"/>
        <v>30000</v>
      </c>
      <c r="E47" s="16">
        <f t="shared" si="9"/>
        <v>30000</v>
      </c>
      <c r="F47" s="13">
        <v>30000</v>
      </c>
      <c r="G47" s="13"/>
      <c r="H47" s="13"/>
      <c r="I47" s="13"/>
      <c r="J47" s="38" t="s">
        <v>16</v>
      </c>
    </row>
    <row r="48" spans="1:10" ht="24.75" thickBot="1" x14ac:dyDescent="0.3">
      <c r="A48" s="18">
        <v>754</v>
      </c>
      <c r="B48" s="19"/>
      <c r="C48" s="20" t="s">
        <v>24</v>
      </c>
      <c r="D48" s="21">
        <f>SUM(D49:D52)</f>
        <v>414261</v>
      </c>
      <c r="E48" s="21">
        <f t="shared" ref="E48:I48" si="11">SUM(E49:E52)</f>
        <v>414261</v>
      </c>
      <c r="F48" s="21">
        <f t="shared" si="11"/>
        <v>32530</v>
      </c>
      <c r="G48" s="21">
        <f t="shared" si="11"/>
        <v>0</v>
      </c>
      <c r="H48" s="21">
        <f t="shared" si="11"/>
        <v>381731</v>
      </c>
      <c r="I48" s="21">
        <f t="shared" si="11"/>
        <v>0</v>
      </c>
      <c r="J48" s="41"/>
    </row>
    <row r="49" spans="1:10" ht="36" x14ac:dyDescent="0.25">
      <c r="A49" s="30"/>
      <c r="B49" s="6">
        <v>75412</v>
      </c>
      <c r="C49" s="7" t="s">
        <v>44</v>
      </c>
      <c r="D49" s="8">
        <f t="shared" si="8"/>
        <v>87403</v>
      </c>
      <c r="E49" s="8">
        <f t="shared" si="9"/>
        <v>87403</v>
      </c>
      <c r="F49" s="8">
        <v>1792</v>
      </c>
      <c r="G49" s="8"/>
      <c r="H49" s="8">
        <v>85611</v>
      </c>
      <c r="I49" s="8"/>
      <c r="J49" s="36" t="s">
        <v>82</v>
      </c>
    </row>
    <row r="50" spans="1:10" ht="36" x14ac:dyDescent="0.25">
      <c r="A50" s="31"/>
      <c r="B50" s="9">
        <v>75412</v>
      </c>
      <c r="C50" s="10" t="s">
        <v>45</v>
      </c>
      <c r="D50" s="8">
        <f t="shared" si="8"/>
        <v>194005</v>
      </c>
      <c r="E50" s="8">
        <f t="shared" si="9"/>
        <v>194005</v>
      </c>
      <c r="F50" s="11">
        <v>2768</v>
      </c>
      <c r="G50" s="11"/>
      <c r="H50" s="11">
        <v>191237</v>
      </c>
      <c r="I50" s="11"/>
      <c r="J50" s="37" t="s">
        <v>82</v>
      </c>
    </row>
    <row r="51" spans="1:10" ht="36" x14ac:dyDescent="0.25">
      <c r="A51" s="31"/>
      <c r="B51" s="9">
        <v>75412</v>
      </c>
      <c r="C51" s="10" t="s">
        <v>46</v>
      </c>
      <c r="D51" s="8">
        <f t="shared" si="8"/>
        <v>106853</v>
      </c>
      <c r="E51" s="8">
        <f t="shared" si="9"/>
        <v>106853</v>
      </c>
      <c r="F51" s="11">
        <v>1970</v>
      </c>
      <c r="G51" s="11"/>
      <c r="H51" s="11">
        <v>104883</v>
      </c>
      <c r="I51" s="11"/>
      <c r="J51" s="37" t="s">
        <v>82</v>
      </c>
    </row>
    <row r="52" spans="1:10" ht="13.5" thickBot="1" x14ac:dyDescent="0.3">
      <c r="A52" s="32"/>
      <c r="B52" s="5">
        <v>75412</v>
      </c>
      <c r="C52" s="12" t="s">
        <v>66</v>
      </c>
      <c r="D52" s="8">
        <f t="shared" si="8"/>
        <v>26000</v>
      </c>
      <c r="E52" s="8">
        <f t="shared" si="9"/>
        <v>26000</v>
      </c>
      <c r="F52" s="13">
        <v>26000</v>
      </c>
      <c r="G52" s="13"/>
      <c r="H52" s="13">
        <v>0</v>
      </c>
      <c r="I52" s="13"/>
      <c r="J52" s="38" t="s">
        <v>16</v>
      </c>
    </row>
    <row r="53" spans="1:10" ht="18.75" customHeight="1" thickBot="1" x14ac:dyDescent="0.3">
      <c r="A53" s="18">
        <v>801</v>
      </c>
      <c r="B53" s="19"/>
      <c r="C53" s="20" t="s">
        <v>25</v>
      </c>
      <c r="D53" s="21">
        <f>SUM(D54:D56)</f>
        <v>2438500</v>
      </c>
      <c r="E53" s="21">
        <f t="shared" ref="E53:I53" si="12">SUM(E54:E56)</f>
        <v>2438500</v>
      </c>
      <c r="F53" s="21">
        <f t="shared" si="12"/>
        <v>438500</v>
      </c>
      <c r="G53" s="21">
        <f t="shared" si="12"/>
        <v>0</v>
      </c>
      <c r="H53" s="21">
        <f t="shared" si="12"/>
        <v>2000000</v>
      </c>
      <c r="I53" s="21">
        <f t="shared" si="12"/>
        <v>0</v>
      </c>
      <c r="J53" s="41"/>
    </row>
    <row r="54" spans="1:10" x14ac:dyDescent="0.25">
      <c r="A54" s="30"/>
      <c r="B54" s="6">
        <v>80101</v>
      </c>
      <c r="C54" s="7" t="s">
        <v>47</v>
      </c>
      <c r="D54" s="8">
        <f>E54</f>
        <v>100000</v>
      </c>
      <c r="E54" s="8">
        <f>F54+G54+H54+I54</f>
        <v>100000</v>
      </c>
      <c r="F54" s="8">
        <v>100000</v>
      </c>
      <c r="G54" s="8"/>
      <c r="H54" s="8"/>
      <c r="I54" s="8"/>
      <c r="J54" s="36" t="s">
        <v>16</v>
      </c>
    </row>
    <row r="55" spans="1:10" ht="24" x14ac:dyDescent="0.25">
      <c r="A55" s="31"/>
      <c r="B55" s="9">
        <v>80101</v>
      </c>
      <c r="C55" s="10" t="s">
        <v>48</v>
      </c>
      <c r="D55" s="11">
        <f>E55</f>
        <v>2306500</v>
      </c>
      <c r="E55" s="8">
        <f t="shared" ref="E55:E56" si="13">F55+G55+H55+I55</f>
        <v>2306500</v>
      </c>
      <c r="F55" s="11">
        <v>306500</v>
      </c>
      <c r="G55" s="11"/>
      <c r="H55" s="11">
        <v>2000000</v>
      </c>
      <c r="I55" s="11"/>
      <c r="J55" s="37" t="s">
        <v>82</v>
      </c>
    </row>
    <row r="56" spans="1:10" ht="24.75" thickBot="1" x14ac:dyDescent="0.3">
      <c r="A56" s="32"/>
      <c r="B56" s="5">
        <v>80101</v>
      </c>
      <c r="C56" s="12" t="s">
        <v>49</v>
      </c>
      <c r="D56" s="13">
        <f>E56</f>
        <v>32000</v>
      </c>
      <c r="E56" s="8">
        <f t="shared" si="13"/>
        <v>32000</v>
      </c>
      <c r="F56" s="13">
        <v>32000</v>
      </c>
      <c r="G56" s="13"/>
      <c r="H56" s="13"/>
      <c r="I56" s="13"/>
      <c r="J56" s="38" t="s">
        <v>16</v>
      </c>
    </row>
    <row r="57" spans="1:10" ht="18.75" customHeight="1" thickBot="1" x14ac:dyDescent="0.3">
      <c r="A57" s="18">
        <v>852</v>
      </c>
      <c r="B57" s="19"/>
      <c r="C57" s="20" t="s">
        <v>50</v>
      </c>
      <c r="D57" s="21">
        <f>D58</f>
        <v>151500</v>
      </c>
      <c r="E57" s="21">
        <f t="shared" ref="E57:I57" si="14">E58</f>
        <v>151500</v>
      </c>
      <c r="F57" s="21">
        <f t="shared" si="14"/>
        <v>151500</v>
      </c>
      <c r="G57" s="21">
        <f t="shared" si="14"/>
        <v>0</v>
      </c>
      <c r="H57" s="21">
        <f t="shared" si="14"/>
        <v>0</v>
      </c>
      <c r="I57" s="21">
        <f t="shared" si="14"/>
        <v>0</v>
      </c>
      <c r="J57" s="41"/>
    </row>
    <row r="58" spans="1:10" ht="36.75" thickBot="1" x14ac:dyDescent="0.3">
      <c r="A58" s="33"/>
      <c r="B58" s="14">
        <v>85295</v>
      </c>
      <c r="C58" s="15" t="s">
        <v>26</v>
      </c>
      <c r="D58" s="16">
        <f>E58</f>
        <v>151500</v>
      </c>
      <c r="E58" s="16">
        <f>F58+G58+H58+I58</f>
        <v>151500</v>
      </c>
      <c r="F58" s="16">
        <v>151500</v>
      </c>
      <c r="G58" s="16"/>
      <c r="H58" s="16"/>
      <c r="I58" s="16"/>
      <c r="J58" s="40" t="s">
        <v>16</v>
      </c>
    </row>
    <row r="59" spans="1:10" ht="21" customHeight="1" thickBot="1" x14ac:dyDescent="0.3">
      <c r="A59" s="18">
        <v>921</v>
      </c>
      <c r="B59" s="19"/>
      <c r="C59" s="20" t="s">
        <v>27</v>
      </c>
      <c r="D59" s="21">
        <f>SUM(D60:D72)</f>
        <v>2569830</v>
      </c>
      <c r="E59" s="21">
        <f t="shared" ref="E59:I59" si="15">SUM(E60:E72)</f>
        <v>2569830</v>
      </c>
      <c r="F59" s="21">
        <f t="shared" si="15"/>
        <v>291071</v>
      </c>
      <c r="G59" s="21">
        <f t="shared" si="15"/>
        <v>0</v>
      </c>
      <c r="H59" s="21">
        <f t="shared" si="15"/>
        <v>2278759</v>
      </c>
      <c r="I59" s="21">
        <f t="shared" si="15"/>
        <v>0</v>
      </c>
      <c r="J59" s="41"/>
    </row>
    <row r="60" spans="1:10" ht="36" x14ac:dyDescent="0.25">
      <c r="A60" s="30"/>
      <c r="B60" s="6">
        <v>92109</v>
      </c>
      <c r="C60" s="7" t="s">
        <v>77</v>
      </c>
      <c r="D60" s="8">
        <f>E60</f>
        <v>100000</v>
      </c>
      <c r="E60" s="8">
        <f>F60+G60+H60+I60</f>
        <v>100000</v>
      </c>
      <c r="F60" s="8">
        <v>100000</v>
      </c>
      <c r="G60" s="8"/>
      <c r="H60" s="8"/>
      <c r="I60" s="8"/>
      <c r="J60" s="36" t="s">
        <v>16</v>
      </c>
    </row>
    <row r="61" spans="1:10" ht="36" x14ac:dyDescent="0.25">
      <c r="A61" s="31"/>
      <c r="B61" s="9">
        <v>92109</v>
      </c>
      <c r="C61" s="10" t="s">
        <v>81</v>
      </c>
      <c r="D61" s="8">
        <f t="shared" ref="D61:D72" si="16">E61</f>
        <v>20000</v>
      </c>
      <c r="E61" s="8">
        <f t="shared" ref="E61:E72" si="17">F61+G61+H61+I61</f>
        <v>20000</v>
      </c>
      <c r="F61" s="11">
        <v>20000</v>
      </c>
      <c r="G61" s="11"/>
      <c r="H61" s="11"/>
      <c r="I61" s="11"/>
      <c r="J61" s="37" t="s">
        <v>16</v>
      </c>
    </row>
    <row r="62" spans="1:10" ht="62.25" customHeight="1" x14ac:dyDescent="0.25">
      <c r="A62" s="31"/>
      <c r="B62" s="9">
        <v>92109</v>
      </c>
      <c r="C62" s="10" t="s">
        <v>78</v>
      </c>
      <c r="D62" s="8">
        <f t="shared" si="16"/>
        <v>50000</v>
      </c>
      <c r="E62" s="8">
        <f t="shared" si="17"/>
        <v>50000</v>
      </c>
      <c r="F62" s="11">
        <v>50000</v>
      </c>
      <c r="G62" s="11"/>
      <c r="H62" s="11"/>
      <c r="I62" s="11"/>
      <c r="J62" s="37" t="s">
        <v>16</v>
      </c>
    </row>
    <row r="63" spans="1:10" ht="36" x14ac:dyDescent="0.25">
      <c r="A63" s="31"/>
      <c r="B63" s="9">
        <v>92109</v>
      </c>
      <c r="C63" s="10" t="s">
        <v>51</v>
      </c>
      <c r="D63" s="8">
        <f t="shared" si="16"/>
        <v>136624</v>
      </c>
      <c r="E63" s="8">
        <f t="shared" si="17"/>
        <v>136624</v>
      </c>
      <c r="F63" s="11">
        <v>12151</v>
      </c>
      <c r="G63" s="11"/>
      <c r="H63" s="11">
        <v>124473</v>
      </c>
      <c r="I63" s="11"/>
      <c r="J63" s="37" t="s">
        <v>82</v>
      </c>
    </row>
    <row r="64" spans="1:10" ht="36" x14ac:dyDescent="0.25">
      <c r="A64" s="31"/>
      <c r="B64" s="9">
        <v>92109</v>
      </c>
      <c r="C64" s="10" t="s">
        <v>52</v>
      </c>
      <c r="D64" s="8">
        <f t="shared" si="16"/>
        <v>230160</v>
      </c>
      <c r="E64" s="8">
        <f t="shared" si="17"/>
        <v>230160</v>
      </c>
      <c r="F64" s="11">
        <v>13008</v>
      </c>
      <c r="G64" s="11"/>
      <c r="H64" s="11">
        <v>217152</v>
      </c>
      <c r="I64" s="11"/>
      <c r="J64" s="37" t="s">
        <v>82</v>
      </c>
    </row>
    <row r="65" spans="1:10" ht="36" x14ac:dyDescent="0.25">
      <c r="A65" s="31"/>
      <c r="B65" s="9">
        <v>92109</v>
      </c>
      <c r="C65" s="10" t="s">
        <v>53</v>
      </c>
      <c r="D65" s="8">
        <f t="shared" si="16"/>
        <v>531114</v>
      </c>
      <c r="E65" s="8">
        <f t="shared" si="17"/>
        <v>531114</v>
      </c>
      <c r="F65" s="11">
        <v>15765</v>
      </c>
      <c r="G65" s="11"/>
      <c r="H65" s="11">
        <v>515349</v>
      </c>
      <c r="I65" s="11"/>
      <c r="J65" s="37" t="s">
        <v>82</v>
      </c>
    </row>
    <row r="66" spans="1:10" ht="36" x14ac:dyDescent="0.25">
      <c r="A66" s="31"/>
      <c r="B66" s="9">
        <v>92109</v>
      </c>
      <c r="C66" s="10" t="s">
        <v>54</v>
      </c>
      <c r="D66" s="8">
        <f t="shared" si="16"/>
        <v>148673</v>
      </c>
      <c r="E66" s="8">
        <f t="shared" si="17"/>
        <v>148673</v>
      </c>
      <c r="F66" s="11">
        <v>12261</v>
      </c>
      <c r="G66" s="11"/>
      <c r="H66" s="11">
        <v>136412</v>
      </c>
      <c r="I66" s="11"/>
      <c r="J66" s="37" t="s">
        <v>82</v>
      </c>
    </row>
    <row r="67" spans="1:10" ht="36" x14ac:dyDescent="0.25">
      <c r="A67" s="31"/>
      <c r="B67" s="9">
        <v>92109</v>
      </c>
      <c r="C67" s="10" t="s">
        <v>55</v>
      </c>
      <c r="D67" s="8">
        <f t="shared" si="16"/>
        <v>137573</v>
      </c>
      <c r="E67" s="8">
        <f t="shared" si="17"/>
        <v>137573</v>
      </c>
      <c r="F67" s="11">
        <v>12160</v>
      </c>
      <c r="G67" s="11"/>
      <c r="H67" s="11">
        <v>125413</v>
      </c>
      <c r="I67" s="11"/>
      <c r="J67" s="37" t="s">
        <v>82</v>
      </c>
    </row>
    <row r="68" spans="1:10" ht="36" x14ac:dyDescent="0.25">
      <c r="A68" s="31"/>
      <c r="B68" s="9">
        <v>92109</v>
      </c>
      <c r="C68" s="10" t="s">
        <v>56</v>
      </c>
      <c r="D68" s="8">
        <f t="shared" si="16"/>
        <v>145750</v>
      </c>
      <c r="E68" s="8">
        <f t="shared" si="17"/>
        <v>145750</v>
      </c>
      <c r="F68" s="11">
        <v>12235</v>
      </c>
      <c r="G68" s="11"/>
      <c r="H68" s="11">
        <v>133515</v>
      </c>
      <c r="I68" s="11"/>
      <c r="J68" s="37" t="s">
        <v>82</v>
      </c>
    </row>
    <row r="69" spans="1:10" ht="36" x14ac:dyDescent="0.25">
      <c r="A69" s="31"/>
      <c r="B69" s="9">
        <v>92109</v>
      </c>
      <c r="C69" s="10" t="s">
        <v>57</v>
      </c>
      <c r="D69" s="8">
        <f t="shared" si="16"/>
        <v>160518</v>
      </c>
      <c r="E69" s="8">
        <f t="shared" si="17"/>
        <v>160518</v>
      </c>
      <c r="F69" s="11">
        <v>12370</v>
      </c>
      <c r="G69" s="11"/>
      <c r="H69" s="11">
        <v>148148</v>
      </c>
      <c r="I69" s="11"/>
      <c r="J69" s="37" t="s">
        <v>82</v>
      </c>
    </row>
    <row r="70" spans="1:10" ht="36" x14ac:dyDescent="0.25">
      <c r="A70" s="31"/>
      <c r="B70" s="9">
        <v>92109</v>
      </c>
      <c r="C70" s="10" t="s">
        <v>58</v>
      </c>
      <c r="D70" s="8">
        <f t="shared" si="16"/>
        <v>137385</v>
      </c>
      <c r="E70" s="8">
        <f t="shared" si="17"/>
        <v>137385</v>
      </c>
      <c r="F70" s="11">
        <v>12158</v>
      </c>
      <c r="G70" s="11"/>
      <c r="H70" s="11">
        <v>125227</v>
      </c>
      <c r="I70" s="11"/>
      <c r="J70" s="37" t="s">
        <v>82</v>
      </c>
    </row>
    <row r="71" spans="1:10" ht="36" x14ac:dyDescent="0.25">
      <c r="A71" s="31"/>
      <c r="B71" s="9">
        <v>92109</v>
      </c>
      <c r="C71" s="10" t="s">
        <v>59</v>
      </c>
      <c r="D71" s="8">
        <f t="shared" si="16"/>
        <v>136624</v>
      </c>
      <c r="E71" s="8">
        <f t="shared" si="17"/>
        <v>136624</v>
      </c>
      <c r="F71" s="11">
        <v>12151</v>
      </c>
      <c r="G71" s="11"/>
      <c r="H71" s="11">
        <v>124473</v>
      </c>
      <c r="I71" s="11"/>
      <c r="J71" s="37" t="s">
        <v>82</v>
      </c>
    </row>
    <row r="72" spans="1:10" ht="36.75" thickBot="1" x14ac:dyDescent="0.3">
      <c r="A72" s="32"/>
      <c r="B72" s="5">
        <v>92109</v>
      </c>
      <c r="C72" s="12" t="s">
        <v>60</v>
      </c>
      <c r="D72" s="8">
        <f t="shared" si="16"/>
        <v>635409</v>
      </c>
      <c r="E72" s="8">
        <f t="shared" si="17"/>
        <v>635409</v>
      </c>
      <c r="F72" s="13">
        <v>6812</v>
      </c>
      <c r="G72" s="13"/>
      <c r="H72" s="13">
        <v>628597</v>
      </c>
      <c r="I72" s="13"/>
      <c r="J72" s="37" t="s">
        <v>82</v>
      </c>
    </row>
    <row r="73" spans="1:10" ht="13.5" thickBot="1" x14ac:dyDescent="0.3">
      <c r="A73" s="43" t="s">
        <v>28</v>
      </c>
      <c r="B73" s="44"/>
      <c r="C73" s="45"/>
      <c r="D73" s="21">
        <f>D9+D16+D24+D26+D53+D57+D59+D41+D48</f>
        <v>16297398</v>
      </c>
      <c r="E73" s="21">
        <f t="shared" ref="E73:I73" si="18">E9+E16+E24+E26+E53+E57+E59+E41+E48</f>
        <v>16297398</v>
      </c>
      <c r="F73" s="21">
        <f t="shared" si="18"/>
        <v>2661436</v>
      </c>
      <c r="G73" s="21">
        <f t="shared" si="18"/>
        <v>0</v>
      </c>
      <c r="H73" s="21">
        <f t="shared" si="18"/>
        <v>10142126</v>
      </c>
      <c r="I73" s="21">
        <f t="shared" si="18"/>
        <v>3493836</v>
      </c>
      <c r="J73" s="26"/>
    </row>
    <row r="75" spans="1:10" x14ac:dyDescent="0.25">
      <c r="D75" s="35"/>
    </row>
    <row r="76" spans="1:10" x14ac:dyDescent="0.25">
      <c r="D76" s="35"/>
    </row>
    <row r="77" spans="1:10" x14ac:dyDescent="0.25">
      <c r="D77" s="35"/>
    </row>
    <row r="78" spans="1:10" x14ac:dyDescent="0.25">
      <c r="D78" s="35"/>
    </row>
    <row r="79" spans="1:10" x14ac:dyDescent="0.25">
      <c r="D79" s="35"/>
    </row>
    <row r="80" spans="1:10" x14ac:dyDescent="0.25">
      <c r="D80" s="34"/>
    </row>
  </sheetData>
  <mergeCells count="11">
    <mergeCell ref="A1:J1"/>
    <mergeCell ref="A73:C73"/>
    <mergeCell ref="D5:D7"/>
    <mergeCell ref="E5:I5"/>
    <mergeCell ref="J5:J7"/>
    <mergeCell ref="E6:E7"/>
    <mergeCell ref="F6:I6"/>
    <mergeCell ref="A3:J3"/>
    <mergeCell ref="A5:A7"/>
    <mergeCell ref="B5:B7"/>
    <mergeCell ref="C5:C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zadania inwestycyjne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2023-12-15T09:30:13Z</cp:lastPrinted>
  <dcterms:created xsi:type="dcterms:W3CDTF">2023-11-13T08:43:58Z</dcterms:created>
  <dcterms:modified xsi:type="dcterms:W3CDTF">2023-12-15T09:30:14Z</dcterms:modified>
</cp:coreProperties>
</file>