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fn\BUDŻET 2025\"/>
    </mc:Choice>
  </mc:AlternateContent>
  <xr:revisionPtr revIDLastSave="0" documentId="13_ncr:1_{15D4F7D6-BA8C-4D3C-8F61-709247BBB43B}" xr6:coauthVersionLast="47" xr6:coauthVersionMax="47" xr10:uidLastSave="{00000000-0000-0000-0000-000000000000}"/>
  <bookViews>
    <workbookView xWindow="-120" yWindow="-120" windowWidth="29040" windowHeight="15840" xr2:uid="{6500FEB1-C026-4051-BEF6-50C450427FBE}"/>
  </bookViews>
  <sheets>
    <sheet name="Arkusz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F64" i="1"/>
  <c r="G64" i="1"/>
  <c r="H64" i="1"/>
  <c r="I64" i="1"/>
  <c r="F62" i="1"/>
  <c r="G62" i="1"/>
  <c r="H62" i="1"/>
  <c r="I62" i="1"/>
  <c r="F57" i="1"/>
  <c r="G57" i="1"/>
  <c r="H57" i="1"/>
  <c r="I57" i="1"/>
  <c r="J57" i="1"/>
  <c r="F55" i="1"/>
  <c r="G55" i="1"/>
  <c r="H55" i="1"/>
  <c r="I55" i="1"/>
  <c r="J55" i="1"/>
  <c r="F50" i="1"/>
  <c r="G50" i="1"/>
  <c r="H50" i="1"/>
  <c r="I50" i="1"/>
  <c r="J50" i="1"/>
  <c r="F28" i="1"/>
  <c r="G28" i="1"/>
  <c r="H28" i="1"/>
  <c r="I28" i="1"/>
  <c r="J28" i="1"/>
  <c r="G11" i="1"/>
  <c r="H11" i="1"/>
  <c r="I11" i="1"/>
  <c r="J11" i="1"/>
  <c r="F17" i="1"/>
  <c r="G17" i="1"/>
  <c r="H17" i="1"/>
  <c r="I17" i="1"/>
  <c r="J17" i="1"/>
  <c r="E13" i="1"/>
  <c r="E14" i="1"/>
  <c r="E16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6" i="1"/>
  <c r="E55" i="1" s="1"/>
  <c r="E58" i="1"/>
  <c r="E59" i="1"/>
  <c r="E60" i="1"/>
  <c r="E61" i="1"/>
  <c r="E63" i="1"/>
  <c r="E62" i="1" s="1"/>
  <c r="E65" i="1"/>
  <c r="E64" i="1" s="1"/>
  <c r="E67" i="1"/>
  <c r="E68" i="1"/>
  <c r="E69" i="1"/>
  <c r="E70" i="1"/>
  <c r="E71" i="1"/>
  <c r="E72" i="1"/>
  <c r="E73" i="1"/>
  <c r="D66" i="1"/>
  <c r="D64" i="1"/>
  <c r="D62" i="1"/>
  <c r="D57" i="1"/>
  <c r="D55" i="1"/>
  <c r="D50" i="1"/>
  <c r="D28" i="1"/>
  <c r="D17" i="1"/>
  <c r="F15" i="1"/>
  <c r="E15" i="1" s="1"/>
  <c r="D11" i="1"/>
  <c r="J74" i="1" l="1"/>
  <c r="D74" i="1"/>
  <c r="E57" i="1"/>
  <c r="E28" i="1"/>
  <c r="E66" i="1"/>
  <c r="F11" i="1"/>
  <c r="E50" i="1"/>
  <c r="I74" i="1"/>
  <c r="G74" i="1"/>
  <c r="E17" i="1"/>
  <c r="H74" i="1"/>
  <c r="F74" i="1" l="1"/>
  <c r="E12" i="1"/>
  <c r="E11" i="1" l="1"/>
  <c r="E74" i="1" s="1"/>
</calcChain>
</file>

<file path=xl/sharedStrings.xml><?xml version="1.0" encoding="utf-8"?>
<sst xmlns="http://schemas.openxmlformats.org/spreadsheetml/2006/main" count="141" uniqueCount="95">
  <si>
    <t>WYDATKI  INWESTYCYJNE  NA  2025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</si>
  <si>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</si>
  <si>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</si>
  <si>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</si>
  <si>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</si>
  <si>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</si>
  <si>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</si>
  <si>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</si>
  <si>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</si>
  <si>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</si>
  <si>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</si>
  <si>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</si>
  <si>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</si>
  <si>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</si>
  <si>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</si>
  <si>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</si>
  <si>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</si>
  <si>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</si>
  <si>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</si>
  <si>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</si>
  <si>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</si>
  <si>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Remont drogi publicznej nr 117004N gr. Gm. - dr. Pow. Nr 1950N (Kaszuny)</t>
  </si>
  <si>
    <t>Wykonanie odwodnienia drogi publicznej nr 117004N Kaszuny</t>
  </si>
  <si>
    <t>Wykonanie odwodnienia drogi wewnętrznej dz. nr 117/1 obręb Runowo w m. Runowo</t>
  </si>
  <si>
    <t>Przebudowa drogi gminnej w m. Kraszewo oraz utwardzenie terenu działki 158/23</t>
  </si>
  <si>
    <t>Zakup ciągnika rolniczego z przyczepą budowlaną</t>
  </si>
  <si>
    <t>Zakup wiat przystankowych</t>
  </si>
  <si>
    <t>Zakup brony talerzowej</t>
  </si>
  <si>
    <t>Zakup posypywarek do ciągników</t>
  </si>
  <si>
    <t>Gospodarka mieszkaniowa</t>
  </si>
  <si>
    <t>Utwardzenie placu Długołeka 9 (zakup płyt betonowych)</t>
  </si>
  <si>
    <t>Wielofunkcyjny miernik elektryczny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</si>
  <si>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</si>
  <si>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</si>
  <si>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</si>
  <si>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</si>
  <si>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</si>
  <si>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</si>
  <si>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</si>
  <si>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</si>
  <si>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</si>
  <si>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</si>
  <si>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</si>
  <si>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</si>
  <si>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 xml:space="preserve">Modernizacja budynku Urzędu Gminy  (hydranty, pomieszczenie socjalne) </t>
  </si>
  <si>
    <t>Cyberbezpieczny Samorząd</t>
  </si>
  <si>
    <t>Bezpieczeństwo publiczne i ochrona przeciwpożarowa</t>
  </si>
  <si>
    <t xml:space="preserve">Modernizacja  budynku OSP Stryjkowo </t>
  </si>
  <si>
    <t>Oświata i wychowanie</t>
  </si>
  <si>
    <t>Modernizacja Szkoły Podstawowej Runowo (ogrodzenie)</t>
  </si>
  <si>
    <t>Modernizacja Szkoły Podstawowej w Runowie(dach , klatka schodowa)</t>
  </si>
  <si>
    <t>Pomoc społeczna</t>
  </si>
  <si>
    <t xml:space="preserve">Modernizacja budynku gminnego w miejscowości Kłębowo, gmina wiejska Lidzbark Warmiński związana  z utworzeniem  Domu Seniora </t>
  </si>
  <si>
    <t>Gospodarka komunalna i ochrona środowiska</t>
  </si>
  <si>
    <t>Kultura i ochrona dziedzictwa narodowego</t>
  </si>
  <si>
    <t xml:space="preserve">Modernizacja świetlicy w Jarandowie 1 </t>
  </si>
  <si>
    <t xml:space="preserve">Modernizacja świetlicy w Nowej Wsi Wielkiej </t>
  </si>
  <si>
    <t>Modernizacja świetlicy w Babiaku</t>
  </si>
  <si>
    <t xml:space="preserve">Modernizacja świetlicy w Kochanówce </t>
  </si>
  <si>
    <t xml:space="preserve">Modernizacja świetlicy w Ignalinie </t>
  </si>
  <si>
    <t xml:space="preserve">Modernizacja świetlicy w Rogóżu 92A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</si>
  <si>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</si>
  <si>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</si>
  <si>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</si>
  <si>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</si>
  <si>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</si>
  <si>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</si>
  <si>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>Samochód służbowy</t>
  </si>
  <si>
    <t xml:space="preserve">Modernizacja budynku komunalnego Bugi 13 </t>
  </si>
  <si>
    <t xml:space="preserve"> Piec parowo konwekcyjny</t>
  </si>
  <si>
    <t>Oświetlenie drogi z Pilnika do kładki przy ulicy Bema</t>
  </si>
  <si>
    <t>Dofinansowanie do budowy wodociągów</t>
  </si>
  <si>
    <t>Przebudowa otwartego zbiornika do retencjonowania wód wraz z infrastrukturą (Ignalin)</t>
  </si>
  <si>
    <t xml:space="preserve">Przebudowa otwartego zbiornika do retencjonowania wód w Blankach </t>
  </si>
  <si>
    <t>Rady Gminy Lidzbark Warmiński</t>
  </si>
  <si>
    <t>Załącznik Nr 3</t>
  </si>
  <si>
    <t>do Uchwały Nr …......</t>
  </si>
  <si>
    <t>z dnia …...........</t>
  </si>
  <si>
    <t xml:space="preserve">Modernizacja budynku komunalnego Stryjkowo 11(  udział 70,96%) budowa przydomowej  oczyszczalni ścieków </t>
  </si>
  <si>
    <t xml:space="preserve">Modernizacja budynku komunalnego Runowo 24 (udział 73,08%) budowa przydomowej  oczyszczalni ścieków </t>
  </si>
  <si>
    <t xml:space="preserve">Modernizacja budynku komunalnego Runowo 71 (udział 18,18%) budowa przydomowej  oczyszczalni ścieków </t>
  </si>
  <si>
    <t xml:space="preserve">Modernizacja budynku komunalnego Drwęca 4 (udział  40%) budowa przydomowej  oczyszczalni ścieków </t>
  </si>
  <si>
    <t xml:space="preserve">Modernizacja budynku komunalnego Babiak 24 (udział 50,70%) budowa przydomowej  oczyszczalni ścieków </t>
  </si>
  <si>
    <t>Wykonanie nawierzchni drogi Nr 117011 N Ignalin Bobrownik z kruszywa łamanego 0-31,5 na odcinku 2,2 km</t>
  </si>
  <si>
    <t>Urząd Gminy</t>
  </si>
  <si>
    <t>Urząd Gminy (Covid-19)</t>
  </si>
  <si>
    <t>Urząd Gminy (Polski Ład)</t>
  </si>
  <si>
    <t>Urząd Gminy (FOGR)</t>
  </si>
  <si>
    <t>Urząd Gminy (RFRD)</t>
  </si>
  <si>
    <t>Urząd Gminy (subwencja|)</t>
  </si>
  <si>
    <t>Urząd Gminy  (UE)</t>
  </si>
  <si>
    <t>Urząd Gminy  (BP, UE)</t>
  </si>
  <si>
    <t>Urząd Gminy (subwencja)</t>
  </si>
  <si>
    <t>SP Runowo</t>
  </si>
  <si>
    <t>Modernizacja Szkoły Podstawowej w Runowie( hala sportowa)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</si>
</sst>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75"/>
  <sheetViews>
    <sheetView tabSelected="1" topLeftCell="A28" workbookViewId="0">
      <selection activeCell="C61" sqref="C61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1.140625" style="1" bestFit="1" customWidth="1"/>
    <col min="9" max="9" width="11.42578125" style="1" customWidth="1"/>
    <col min="10" max="10" width="10.7109375" style="1" customWidth="1"/>
    <col min="11" max="16384" width="9.140625" style="1"/>
  </cols>
  <sheetData>
    <row r="1" spans="1:16" ht="12.75" x14ac:dyDescent="0.25">
      <c r="A1" s="20" t="s">
        <v>75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2.75" x14ac:dyDescent="0.25">
      <c r="A2" s="20" t="s">
        <v>76</v>
      </c>
      <c r="B2" s="20"/>
      <c r="C2" s="20"/>
      <c r="D2" s="20"/>
      <c r="E2" s="20"/>
      <c r="F2" s="20"/>
      <c r="G2" s="20"/>
      <c r="H2" s="20"/>
      <c r="I2" s="20"/>
      <c r="J2" s="20"/>
    </row>
    <row r="3" spans="1:16" ht="12.75" x14ac:dyDescent="0.25">
      <c r="A3" s="20" t="s">
        <v>74</v>
      </c>
      <c r="B3" s="20"/>
      <c r="C3" s="20"/>
      <c r="D3" s="20"/>
      <c r="E3" s="20"/>
      <c r="F3" s="20"/>
      <c r="G3" s="20"/>
      <c r="H3" s="20"/>
      <c r="I3" s="20"/>
      <c r="J3" s="20"/>
    </row>
    <row r="4" spans="1:16" ht="12.75" x14ac:dyDescent="0.25">
      <c r="A4" s="20" t="s">
        <v>77</v>
      </c>
      <c r="B4" s="20"/>
      <c r="C4" s="20"/>
      <c r="D4" s="20"/>
      <c r="E4" s="20"/>
      <c r="F4" s="20"/>
      <c r="G4" s="20"/>
      <c r="H4" s="20"/>
      <c r="I4" s="20"/>
      <c r="J4" s="20"/>
    </row>
    <row r="5" spans="1:16" ht="15.75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</row>
    <row r="7" spans="1:16" x14ac:dyDescent="0.25">
      <c r="A7" s="25" t="s">
        <v>1</v>
      </c>
      <c r="B7" s="25" t="s">
        <v>2</v>
      </c>
      <c r="C7" s="26" t="s">
        <v>3</v>
      </c>
      <c r="D7" s="27" t="s">
        <v>4</v>
      </c>
      <c r="E7" s="26" t="s">
        <v>5</v>
      </c>
      <c r="F7" s="26"/>
      <c r="G7" s="26"/>
      <c r="H7" s="26"/>
      <c r="I7" s="26"/>
      <c r="J7" s="27" t="s">
        <v>6</v>
      </c>
    </row>
    <row r="8" spans="1:16" x14ac:dyDescent="0.25">
      <c r="A8" s="25"/>
      <c r="B8" s="25"/>
      <c r="C8" s="26"/>
      <c r="D8" s="27"/>
      <c r="E8" s="27" t="s">
        <v>63</v>
      </c>
      <c r="F8" s="26" t="s">
        <v>7</v>
      </c>
      <c r="G8" s="26"/>
      <c r="H8" s="26"/>
      <c r="I8" s="26"/>
      <c r="J8" s="27"/>
    </row>
    <row r="9" spans="1:16" ht="72" x14ac:dyDescent="0.25">
      <c r="A9" s="25"/>
      <c r="B9" s="25"/>
      <c r="C9" s="26"/>
      <c r="D9" s="27"/>
      <c r="E9" s="27"/>
      <c r="F9" s="13" t="s">
        <v>8</v>
      </c>
      <c r="G9" s="14" t="s">
        <v>9</v>
      </c>
      <c r="H9" s="13" t="s">
        <v>10</v>
      </c>
      <c r="I9" s="13" t="s">
        <v>11</v>
      </c>
      <c r="J9" s="27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12</v>
      </c>
      <c r="B11" s="5"/>
      <c r="C11" s="6" t="s">
        <v>13</v>
      </c>
      <c r="D11" s="7">
        <f>SUM(D12:D16)</f>
        <v>1082200</v>
      </c>
      <c r="E11" s="7">
        <f t="shared" ref="E11:J11" si="0">SUM(E12:E16)</f>
        <v>1082200</v>
      </c>
      <c r="F11" s="7">
        <f t="shared" si="0"/>
        <v>105527</v>
      </c>
      <c r="G11" s="7">
        <f t="shared" si="0"/>
        <v>0</v>
      </c>
      <c r="H11" s="7">
        <f t="shared" si="0"/>
        <v>0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14</v>
      </c>
      <c r="C12" s="2" t="s">
        <v>15</v>
      </c>
      <c r="D12" s="10">
        <v>36900</v>
      </c>
      <c r="E12" s="10">
        <f>SUM(F12:I12)</f>
        <v>36900</v>
      </c>
      <c r="F12" s="10">
        <v>36900</v>
      </c>
      <c r="G12" s="10"/>
      <c r="H12" s="10"/>
      <c r="I12" s="10"/>
      <c r="J12" s="16" t="s">
        <v>92</v>
      </c>
      <c r="K12" s="8"/>
      <c r="L12" s="8"/>
      <c r="M12" s="8"/>
      <c r="N12" s="8"/>
      <c r="O12" s="8"/>
      <c r="P12" s="8"/>
    </row>
    <row r="13" spans="1:16" ht="21" customHeight="1" x14ac:dyDescent="0.25">
      <c r="A13" s="9"/>
      <c r="B13" s="9" t="s">
        <v>14</v>
      </c>
      <c r="C13" s="2" t="s">
        <v>71</v>
      </c>
      <c r="D13" s="10">
        <v>50000</v>
      </c>
      <c r="E13" s="10">
        <f>SUM(F13:I13)</f>
        <v>50000</v>
      </c>
      <c r="F13" s="10">
        <v>50000</v>
      </c>
      <c r="G13" s="10"/>
      <c r="H13" s="10"/>
      <c r="I13" s="10"/>
      <c r="J13" s="16" t="s">
        <v>89</v>
      </c>
      <c r="K13" s="8"/>
      <c r="L13" s="8"/>
      <c r="M13" s="8"/>
      <c r="N13" s="8"/>
      <c r="O13" s="8"/>
      <c r="P13" s="8"/>
    </row>
    <row r="14" spans="1:16" ht="12.75" customHeight="1" x14ac:dyDescent="0.25">
      <c r="A14" s="9"/>
      <c r="B14" s="9" t="s">
        <v>16</v>
      </c>
      <c r="C14" s="2" t="s">
        <v>17</v>
      </c>
      <c r="D14" s="10">
        <v>12300</v>
      </c>
      <c r="E14" s="10">
        <f>SUM(F14:I14)</f>
        <v>12300</v>
      </c>
      <c r="F14" s="10">
        <v>12300</v>
      </c>
      <c r="G14" s="10"/>
      <c r="H14" s="10"/>
      <c r="I14" s="10"/>
      <c r="J14" s="16" t="s">
        <v>84</v>
      </c>
      <c r="K14" s="8"/>
      <c r="L14" s="8"/>
      <c r="M14" s="8"/>
      <c r="N14" s="8"/>
      <c r="O14" s="8"/>
      <c r="P14" s="8"/>
    </row>
    <row r="15" spans="1:16" ht="24" x14ac:dyDescent="0.25">
      <c r="A15" s="9"/>
      <c r="B15" s="9" t="s">
        <v>18</v>
      </c>
      <c r="C15" s="2" t="s">
        <v>72</v>
      </c>
      <c r="D15" s="10">
        <v>500000</v>
      </c>
      <c r="E15" s="10">
        <f>SUM(F15:I15)</f>
        <v>500000</v>
      </c>
      <c r="F15" s="10">
        <f>D15-I15</f>
        <v>6327</v>
      </c>
      <c r="G15" s="10"/>
      <c r="H15" s="10"/>
      <c r="I15" s="10">
        <v>493673</v>
      </c>
      <c r="J15" s="16" t="s">
        <v>90</v>
      </c>
      <c r="K15" s="8"/>
      <c r="L15" s="8"/>
      <c r="M15" s="8"/>
      <c r="N15" s="8"/>
      <c r="O15" s="8"/>
      <c r="P15" s="8"/>
    </row>
    <row r="16" spans="1:16" ht="18" customHeight="1" x14ac:dyDescent="0.25">
      <c r="A16" s="9"/>
      <c r="B16" s="9" t="s">
        <v>18</v>
      </c>
      <c r="C16" s="2" t="s">
        <v>73</v>
      </c>
      <c r="D16" s="10">
        <v>483000</v>
      </c>
      <c r="E16" s="10">
        <f>SUM(F16:I16)</f>
        <v>483000</v>
      </c>
      <c r="F16" s="10"/>
      <c r="G16" s="10"/>
      <c r="H16" s="10"/>
      <c r="I16" s="10">
        <v>483000</v>
      </c>
      <c r="J16" s="16" t="s">
        <v>90</v>
      </c>
      <c r="K16" s="8"/>
      <c r="L16" s="8"/>
      <c r="M16" s="8"/>
      <c r="N16" s="8"/>
      <c r="O16" s="8"/>
      <c r="P16" s="8"/>
    </row>
    <row r="17" spans="1:16" ht="17.25" customHeight="1" x14ac:dyDescent="0.25">
      <c r="A17" s="5">
        <v>600</v>
      </c>
      <c r="B17" s="5"/>
      <c r="C17" s="6" t="s">
        <v>19</v>
      </c>
      <c r="D17" s="7">
        <f>SUM(D18:D27)</f>
        <v>3335000</v>
      </c>
      <c r="E17" s="7">
        <f t="shared" ref="E17:J17" si="1">SUM(E18:E27)</f>
        <v>3335000</v>
      </c>
      <c r="F17" s="7">
        <f t="shared" si="1"/>
        <v>2535000</v>
      </c>
      <c r="G17" s="7">
        <f t="shared" si="1"/>
        <v>0</v>
      </c>
      <c r="H17" s="7">
        <f t="shared" si="1"/>
        <v>800000</v>
      </c>
      <c r="I17" s="7">
        <f t="shared" si="1"/>
        <v>0</v>
      </c>
      <c r="J17" s="18">
        <f t="shared" si="1"/>
        <v>0</v>
      </c>
      <c r="K17" s="8"/>
      <c r="L17" s="8"/>
      <c r="M17" s="8"/>
      <c r="N17" s="8"/>
      <c r="O17" s="8"/>
      <c r="P17" s="8"/>
    </row>
    <row r="18" spans="1:16" ht="20.25" customHeight="1" x14ac:dyDescent="0.25">
      <c r="A18" s="9"/>
      <c r="B18" s="9">
        <v>60016</v>
      </c>
      <c r="C18" s="2" t="s">
        <v>20</v>
      </c>
      <c r="D18" s="10">
        <v>250000</v>
      </c>
      <c r="E18" s="10">
        <f t="shared" ref="E18:E27" si="2">SUM(F18:I18)</f>
        <v>250000</v>
      </c>
      <c r="F18" s="10">
        <v>250000</v>
      </c>
      <c r="G18" s="10"/>
      <c r="H18" s="10"/>
      <c r="I18" s="10"/>
      <c r="J18" s="17" t="s">
        <v>84</v>
      </c>
      <c r="K18" s="8"/>
      <c r="L18" s="8"/>
      <c r="M18" s="8"/>
      <c r="N18" s="8"/>
      <c r="O18" s="8"/>
      <c r="P18" s="8"/>
    </row>
    <row r="19" spans="1:16" ht="15.75" customHeight="1" x14ac:dyDescent="0.25">
      <c r="A19" s="9"/>
      <c r="B19" s="9">
        <v>60016</v>
      </c>
      <c r="C19" s="2" t="s">
        <v>21</v>
      </c>
      <c r="D19" s="10">
        <v>250000</v>
      </c>
      <c r="E19" s="10">
        <f t="shared" si="2"/>
        <v>250000</v>
      </c>
      <c r="F19" s="10">
        <v>250000</v>
      </c>
      <c r="G19" s="10"/>
      <c r="H19" s="10"/>
      <c r="I19" s="10"/>
      <c r="J19" s="17" t="s">
        <v>84</v>
      </c>
      <c r="K19" s="8"/>
      <c r="L19" s="8"/>
      <c r="M19" s="8"/>
      <c r="N19" s="8"/>
      <c r="O19" s="8"/>
      <c r="P19" s="8"/>
    </row>
    <row r="20" spans="1:16" ht="15.75" customHeight="1" x14ac:dyDescent="0.25">
      <c r="A20" s="9"/>
      <c r="B20" s="9">
        <v>60016</v>
      </c>
      <c r="C20" s="2" t="s">
        <v>22</v>
      </c>
      <c r="D20" s="10">
        <v>250000</v>
      </c>
      <c r="E20" s="10">
        <f t="shared" si="2"/>
        <v>250000</v>
      </c>
      <c r="F20" s="10">
        <v>250000</v>
      </c>
      <c r="G20" s="10"/>
      <c r="H20" s="10"/>
      <c r="I20" s="10"/>
      <c r="J20" s="17" t="s">
        <v>84</v>
      </c>
      <c r="K20" s="8"/>
      <c r="L20" s="8"/>
      <c r="M20" s="8"/>
      <c r="N20" s="8"/>
      <c r="O20" s="8"/>
      <c r="P20" s="8"/>
    </row>
    <row r="21" spans="1:16" ht="24" x14ac:dyDescent="0.25">
      <c r="A21" s="9"/>
      <c r="B21" s="9">
        <v>60016</v>
      </c>
      <c r="C21" s="2" t="s">
        <v>23</v>
      </c>
      <c r="D21" s="10">
        <v>250000</v>
      </c>
      <c r="E21" s="10">
        <f t="shared" si="2"/>
        <v>250000</v>
      </c>
      <c r="F21" s="10">
        <v>250000</v>
      </c>
      <c r="G21" s="10"/>
      <c r="H21" s="10"/>
      <c r="I21" s="10"/>
      <c r="J21" s="17" t="s">
        <v>84</v>
      </c>
      <c r="K21" s="8"/>
      <c r="L21" s="8"/>
      <c r="M21" s="8"/>
      <c r="N21" s="8"/>
      <c r="O21" s="8"/>
      <c r="P21" s="8"/>
    </row>
    <row r="22" spans="1:16" ht="24" x14ac:dyDescent="0.25">
      <c r="A22" s="9"/>
      <c r="B22" s="9">
        <v>60016</v>
      </c>
      <c r="C22" s="2" t="s">
        <v>83</v>
      </c>
      <c r="D22" s="10">
        <v>400000</v>
      </c>
      <c r="E22" s="10">
        <f t="shared" si="2"/>
        <v>400000</v>
      </c>
      <c r="F22" s="10">
        <v>200000</v>
      </c>
      <c r="G22" s="10">
        <v>0</v>
      </c>
      <c r="H22" s="10">
        <v>200000</v>
      </c>
      <c r="I22" s="10"/>
      <c r="J22" s="17" t="s">
        <v>87</v>
      </c>
      <c r="K22" s="8"/>
      <c r="L22" s="8"/>
      <c r="M22" s="8"/>
      <c r="N22" s="8"/>
      <c r="O22" s="8"/>
      <c r="P22" s="8"/>
    </row>
    <row r="23" spans="1:16" ht="19.5" customHeight="1" x14ac:dyDescent="0.25">
      <c r="A23" s="9"/>
      <c r="B23" s="9">
        <v>60016</v>
      </c>
      <c r="C23" s="2" t="s">
        <v>24</v>
      </c>
      <c r="D23" s="10">
        <v>1200000</v>
      </c>
      <c r="E23" s="10">
        <f t="shared" si="2"/>
        <v>1200000</v>
      </c>
      <c r="F23" s="10">
        <v>600000</v>
      </c>
      <c r="G23" s="10">
        <v>0</v>
      </c>
      <c r="H23" s="10">
        <v>600000</v>
      </c>
      <c r="I23" s="10"/>
      <c r="J23" s="17" t="s">
        <v>88</v>
      </c>
      <c r="K23" s="8"/>
      <c r="L23" s="8"/>
      <c r="M23" s="8"/>
      <c r="N23" s="8"/>
      <c r="O23" s="8"/>
      <c r="P23" s="8"/>
    </row>
    <row r="24" spans="1:16" ht="15.75" customHeight="1" x14ac:dyDescent="0.25">
      <c r="A24" s="9"/>
      <c r="B24" s="9">
        <v>60016</v>
      </c>
      <c r="C24" s="2" t="s">
        <v>25</v>
      </c>
      <c r="D24" s="10">
        <v>600000</v>
      </c>
      <c r="E24" s="10">
        <f t="shared" si="2"/>
        <v>600000</v>
      </c>
      <c r="F24" s="10">
        <v>600000</v>
      </c>
      <c r="G24" s="10"/>
      <c r="H24" s="10"/>
      <c r="I24" s="10"/>
      <c r="J24" s="17" t="s">
        <v>84</v>
      </c>
      <c r="K24" s="8"/>
      <c r="L24" s="8"/>
      <c r="M24" s="8"/>
      <c r="N24" s="8"/>
      <c r="O24" s="8"/>
      <c r="P24" s="8"/>
    </row>
    <row r="25" spans="1:16" ht="15.75" customHeight="1" x14ac:dyDescent="0.25">
      <c r="A25" s="9"/>
      <c r="B25" s="9">
        <v>60016</v>
      </c>
      <c r="C25" s="2" t="s">
        <v>26</v>
      </c>
      <c r="D25" s="10">
        <v>20000</v>
      </c>
      <c r="E25" s="10">
        <f t="shared" si="2"/>
        <v>20000</v>
      </c>
      <c r="F25" s="10">
        <v>20000</v>
      </c>
      <c r="G25" s="10"/>
      <c r="H25" s="10"/>
      <c r="I25" s="10"/>
      <c r="J25" s="17" t="s">
        <v>84</v>
      </c>
      <c r="K25" s="8"/>
      <c r="L25" s="8"/>
      <c r="M25" s="8"/>
      <c r="N25" s="8"/>
      <c r="O25" s="8"/>
      <c r="P25" s="8"/>
    </row>
    <row r="26" spans="1:16" ht="15.75" customHeight="1" x14ac:dyDescent="0.25">
      <c r="A26" s="9"/>
      <c r="B26" s="9">
        <v>60016</v>
      </c>
      <c r="C26" s="2" t="s">
        <v>27</v>
      </c>
      <c r="D26" s="10">
        <v>50000</v>
      </c>
      <c r="E26" s="10">
        <f t="shared" si="2"/>
        <v>50000</v>
      </c>
      <c r="F26" s="10">
        <v>50000</v>
      </c>
      <c r="G26" s="10"/>
      <c r="H26" s="10"/>
      <c r="I26" s="10"/>
      <c r="J26" s="17" t="s">
        <v>84</v>
      </c>
      <c r="K26" s="8"/>
      <c r="L26" s="8"/>
      <c r="M26" s="8"/>
      <c r="N26" s="8"/>
      <c r="O26" s="8"/>
      <c r="P26" s="8"/>
    </row>
    <row r="27" spans="1:16" ht="16.5" customHeight="1" x14ac:dyDescent="0.25">
      <c r="A27" s="9"/>
      <c r="B27" s="9">
        <v>60016</v>
      </c>
      <c r="C27" s="2" t="s">
        <v>28</v>
      </c>
      <c r="D27" s="10">
        <v>65000</v>
      </c>
      <c r="E27" s="10">
        <f t="shared" si="2"/>
        <v>65000</v>
      </c>
      <c r="F27" s="10">
        <v>65000</v>
      </c>
      <c r="G27" s="10"/>
      <c r="H27" s="10"/>
      <c r="I27" s="10"/>
      <c r="J27" s="17" t="s">
        <v>84</v>
      </c>
      <c r="K27" s="8"/>
      <c r="L27" s="8"/>
      <c r="M27" s="8"/>
      <c r="N27" s="8"/>
      <c r="O27" s="8"/>
      <c r="P27" s="8"/>
    </row>
    <row r="28" spans="1:16" ht="16.5" customHeight="1" x14ac:dyDescent="0.25">
      <c r="A28" s="5">
        <v>700</v>
      </c>
      <c r="B28" s="5"/>
      <c r="C28" s="6" t="s">
        <v>29</v>
      </c>
      <c r="D28" s="7">
        <f t="shared" ref="D28:J28" si="3">SUM(D29:D49)</f>
        <v>721000</v>
      </c>
      <c r="E28" s="7">
        <f t="shared" si="3"/>
        <v>721000</v>
      </c>
      <c r="F28" s="7">
        <f t="shared" si="3"/>
        <v>721000</v>
      </c>
      <c r="G28" s="7">
        <f t="shared" si="3"/>
        <v>0</v>
      </c>
      <c r="H28" s="7">
        <f t="shared" si="3"/>
        <v>0</v>
      </c>
      <c r="I28" s="7">
        <f t="shared" si="3"/>
        <v>0</v>
      </c>
      <c r="J28" s="18">
        <f t="shared" si="3"/>
        <v>0</v>
      </c>
      <c r="K28" s="8"/>
      <c r="L28" s="8"/>
      <c r="M28" s="8"/>
      <c r="N28" s="8"/>
      <c r="O28" s="8"/>
      <c r="P28" s="8"/>
    </row>
    <row r="29" spans="1:16" ht="15.75" customHeight="1" x14ac:dyDescent="0.25">
      <c r="A29" s="9"/>
      <c r="B29" s="9">
        <v>70005</v>
      </c>
      <c r="C29" s="2" t="s">
        <v>30</v>
      </c>
      <c r="D29" s="10">
        <v>150000</v>
      </c>
      <c r="E29" s="10">
        <f t="shared" ref="E29:E49" si="4">SUM(F29:I29)</f>
        <v>150000</v>
      </c>
      <c r="F29" s="10">
        <v>150000</v>
      </c>
      <c r="G29" s="10"/>
      <c r="H29" s="10"/>
      <c r="I29" s="10"/>
      <c r="J29" s="17" t="s">
        <v>84</v>
      </c>
      <c r="K29" s="8"/>
      <c r="L29" s="8"/>
      <c r="M29" s="8"/>
      <c r="N29" s="8"/>
      <c r="O29" s="8"/>
      <c r="P29" s="8"/>
    </row>
    <row r="30" spans="1:16" ht="21.75" customHeight="1" x14ac:dyDescent="0.25">
      <c r="A30" s="9"/>
      <c r="B30" s="9">
        <v>70005</v>
      </c>
      <c r="C30" s="2" t="s">
        <v>64</v>
      </c>
      <c r="D30" s="10">
        <v>80000</v>
      </c>
      <c r="E30" s="10">
        <f t="shared" si="4"/>
        <v>80000</v>
      </c>
      <c r="F30" s="10">
        <v>80000</v>
      </c>
      <c r="G30" s="10"/>
      <c r="H30" s="10"/>
      <c r="I30" s="10"/>
      <c r="J30" s="17" t="s">
        <v>84</v>
      </c>
      <c r="K30" s="8"/>
      <c r="L30" s="8"/>
      <c r="M30" s="8"/>
      <c r="N30" s="8"/>
      <c r="O30" s="8"/>
      <c r="P30" s="8"/>
    </row>
    <row r="31" spans="1:16" ht="24" x14ac:dyDescent="0.25">
      <c r="A31" s="9"/>
      <c r="B31" s="9">
        <v>70005</v>
      </c>
      <c r="C31" s="2" t="s">
        <v>65</v>
      </c>
      <c r="D31" s="10">
        <v>60000</v>
      </c>
      <c r="E31" s="10">
        <f t="shared" si="4"/>
        <v>60000</v>
      </c>
      <c r="F31" s="10">
        <v>60000</v>
      </c>
      <c r="G31" s="10"/>
      <c r="H31" s="10"/>
      <c r="I31" s="10"/>
      <c r="J31" s="17" t="s">
        <v>84</v>
      </c>
      <c r="K31" s="8"/>
      <c r="L31" s="8"/>
      <c r="M31" s="8"/>
      <c r="N31" s="8"/>
      <c r="O31" s="8"/>
      <c r="P31" s="8"/>
    </row>
    <row r="32" spans="1:16" ht="14.25" customHeight="1" x14ac:dyDescent="0.25">
      <c r="A32" s="9"/>
      <c r="B32" s="9">
        <v>70005</v>
      </c>
      <c r="C32" s="2" t="s">
        <v>66</v>
      </c>
      <c r="D32" s="10">
        <v>60000</v>
      </c>
      <c r="E32" s="10">
        <f t="shared" si="4"/>
        <v>60000</v>
      </c>
      <c r="F32" s="10">
        <v>60000</v>
      </c>
      <c r="G32" s="10"/>
      <c r="H32" s="10"/>
      <c r="I32" s="10"/>
      <c r="J32" s="17" t="s">
        <v>84</v>
      </c>
      <c r="K32" s="8"/>
      <c r="L32" s="8"/>
      <c r="M32" s="8"/>
      <c r="N32" s="8"/>
      <c r="O32" s="8"/>
      <c r="P32" s="8"/>
    </row>
    <row r="33" spans="1:16" ht="14.25" customHeight="1" x14ac:dyDescent="0.25">
      <c r="A33" s="9"/>
      <c r="B33" s="9">
        <v>70005</v>
      </c>
      <c r="C33" s="2" t="s">
        <v>31</v>
      </c>
      <c r="D33" s="10">
        <v>12000</v>
      </c>
      <c r="E33" s="10">
        <f t="shared" si="4"/>
        <v>12000</v>
      </c>
      <c r="F33" s="10">
        <v>12000</v>
      </c>
      <c r="G33" s="10"/>
      <c r="H33" s="10"/>
      <c r="I33" s="10"/>
      <c r="J33" s="17" t="s">
        <v>84</v>
      </c>
      <c r="K33" s="8"/>
      <c r="L33" s="8"/>
      <c r="M33" s="8"/>
      <c r="N33" s="8"/>
      <c r="O33" s="8"/>
      <c r="P33" s="8"/>
    </row>
    <row r="34" spans="1:16" ht="14.25" customHeight="1" x14ac:dyDescent="0.25">
      <c r="A34" s="9"/>
      <c r="B34" s="9">
        <v>70005</v>
      </c>
      <c r="C34" s="2" t="s">
        <v>32</v>
      </c>
      <c r="D34" s="10">
        <v>20000</v>
      </c>
      <c r="E34" s="10">
        <f t="shared" si="4"/>
        <v>20000</v>
      </c>
      <c r="F34" s="10">
        <v>20000</v>
      </c>
      <c r="G34" s="10"/>
      <c r="H34" s="10"/>
      <c r="I34" s="10"/>
      <c r="J34" s="17" t="s">
        <v>84</v>
      </c>
      <c r="K34" s="8"/>
      <c r="L34" s="8"/>
      <c r="M34" s="8"/>
      <c r="N34" s="8"/>
      <c r="O34" s="8"/>
      <c r="P34" s="8"/>
    </row>
    <row r="35" spans="1:16" ht="14.25" customHeight="1" x14ac:dyDescent="0.25">
      <c r="A35" s="9"/>
      <c r="B35" s="9">
        <v>70005</v>
      </c>
      <c r="C35" s="2" t="s">
        <v>67</v>
      </c>
      <c r="D35" s="10">
        <v>100000</v>
      </c>
      <c r="E35" s="10">
        <f t="shared" si="4"/>
        <v>100000</v>
      </c>
      <c r="F35" s="10">
        <v>100000</v>
      </c>
      <c r="G35" s="10"/>
      <c r="H35" s="10"/>
      <c r="I35" s="10"/>
      <c r="J35" s="17" t="s">
        <v>84</v>
      </c>
      <c r="K35" s="8"/>
      <c r="L35" s="8"/>
      <c r="M35" s="8"/>
      <c r="N35" s="8"/>
      <c r="O35" s="8"/>
      <c r="P35" s="8"/>
    </row>
    <row r="36" spans="1:16" ht="14.25" customHeight="1" x14ac:dyDescent="0.25">
      <c r="A36" s="9"/>
      <c r="B36" s="9">
        <v>70007</v>
      </c>
      <c r="C36" s="2" t="s">
        <v>68</v>
      </c>
      <c r="D36" s="10">
        <v>15000</v>
      </c>
      <c r="E36" s="10">
        <f t="shared" si="4"/>
        <v>15000</v>
      </c>
      <c r="F36" s="10">
        <v>15000</v>
      </c>
      <c r="G36" s="10"/>
      <c r="H36" s="10"/>
      <c r="I36" s="10"/>
      <c r="J36" s="17" t="s">
        <v>84</v>
      </c>
      <c r="K36" s="8"/>
      <c r="L36" s="8"/>
      <c r="M36" s="8"/>
      <c r="N36" s="8"/>
      <c r="O36" s="8"/>
      <c r="P36" s="8"/>
    </row>
    <row r="37" spans="1:16" ht="14.25" customHeight="1" x14ac:dyDescent="0.25">
      <c r="A37" s="9"/>
      <c r="B37" s="9">
        <v>70007</v>
      </c>
      <c r="C37" s="2" t="s">
        <v>33</v>
      </c>
      <c r="D37" s="10">
        <v>20000</v>
      </c>
      <c r="E37" s="10">
        <f t="shared" si="4"/>
        <v>20000</v>
      </c>
      <c r="F37" s="10">
        <v>20000</v>
      </c>
      <c r="G37" s="10"/>
      <c r="H37" s="10"/>
      <c r="I37" s="10"/>
      <c r="J37" s="17" t="s">
        <v>84</v>
      </c>
      <c r="K37" s="8"/>
      <c r="L37" s="8"/>
      <c r="M37" s="8"/>
      <c r="N37" s="8"/>
      <c r="O37" s="8"/>
      <c r="P37" s="8"/>
    </row>
    <row r="38" spans="1:16" ht="14.25" customHeight="1" x14ac:dyDescent="0.25">
      <c r="A38" s="9"/>
      <c r="B38" s="9">
        <v>70007</v>
      </c>
      <c r="C38" s="2" t="s">
        <v>34</v>
      </c>
      <c r="D38" s="10">
        <v>20000</v>
      </c>
      <c r="E38" s="10">
        <f t="shared" si="4"/>
        <v>20000</v>
      </c>
      <c r="F38" s="10">
        <v>20000</v>
      </c>
      <c r="G38" s="10"/>
      <c r="H38" s="10"/>
      <c r="I38" s="10"/>
      <c r="J38" s="17" t="s">
        <v>84</v>
      </c>
      <c r="K38" s="8"/>
      <c r="L38" s="8"/>
      <c r="M38" s="8"/>
      <c r="N38" s="8"/>
      <c r="O38" s="8"/>
      <c r="P38" s="8"/>
    </row>
    <row r="39" spans="1:16" ht="14.25" customHeight="1" x14ac:dyDescent="0.25">
      <c r="A39" s="9"/>
      <c r="B39" s="9">
        <v>70007</v>
      </c>
      <c r="C39" s="2" t="s">
        <v>35</v>
      </c>
      <c r="D39" s="10">
        <v>10000</v>
      </c>
      <c r="E39" s="10">
        <f t="shared" si="4"/>
        <v>10000</v>
      </c>
      <c r="F39" s="10">
        <v>10000</v>
      </c>
      <c r="G39" s="10"/>
      <c r="H39" s="10"/>
      <c r="I39" s="10"/>
      <c r="J39" s="17" t="s">
        <v>84</v>
      </c>
      <c r="K39" s="8"/>
      <c r="L39" s="8"/>
      <c r="M39" s="8"/>
      <c r="N39" s="8"/>
      <c r="O39" s="8"/>
      <c r="P39" s="8"/>
    </row>
    <row r="40" spans="1:16" ht="14.25" customHeight="1" x14ac:dyDescent="0.25">
      <c r="A40" s="9"/>
      <c r="B40" s="9">
        <v>70007</v>
      </c>
      <c r="C40" s="2" t="s">
        <v>36</v>
      </c>
      <c r="D40" s="10">
        <v>10000</v>
      </c>
      <c r="E40" s="10">
        <f t="shared" si="4"/>
        <v>10000</v>
      </c>
      <c r="F40" s="10">
        <v>10000</v>
      </c>
      <c r="G40" s="10"/>
      <c r="H40" s="10"/>
      <c r="I40" s="10"/>
      <c r="J40" s="17" t="s">
        <v>84</v>
      </c>
      <c r="K40" s="8"/>
      <c r="L40" s="8"/>
      <c r="M40" s="8"/>
      <c r="N40" s="8"/>
      <c r="O40" s="8"/>
      <c r="P40" s="8"/>
    </row>
    <row r="41" spans="1:16" ht="14.25" customHeight="1" x14ac:dyDescent="0.25">
      <c r="A41" s="9"/>
      <c r="B41" s="9">
        <v>70007</v>
      </c>
      <c r="C41" s="2" t="s">
        <v>37</v>
      </c>
      <c r="D41" s="10">
        <v>20000</v>
      </c>
      <c r="E41" s="10">
        <f t="shared" si="4"/>
        <v>20000</v>
      </c>
      <c r="F41" s="10">
        <v>20000</v>
      </c>
      <c r="G41" s="10"/>
      <c r="H41" s="10"/>
      <c r="I41" s="10"/>
      <c r="J41" s="17" t="s">
        <v>84</v>
      </c>
      <c r="K41" s="8"/>
      <c r="L41" s="8"/>
      <c r="M41" s="8"/>
      <c r="N41" s="8"/>
      <c r="O41" s="8"/>
      <c r="P41" s="8"/>
    </row>
    <row r="42" spans="1:16" ht="14.25" customHeight="1" x14ac:dyDescent="0.25">
      <c r="A42" s="9"/>
      <c r="B42" s="9">
        <v>70007</v>
      </c>
      <c r="C42" s="2" t="s">
        <v>38</v>
      </c>
      <c r="D42" s="10">
        <v>10000</v>
      </c>
      <c r="E42" s="10">
        <f t="shared" si="4"/>
        <v>10000</v>
      </c>
      <c r="F42" s="10">
        <v>10000</v>
      </c>
      <c r="G42" s="10"/>
      <c r="H42" s="10"/>
      <c r="I42" s="10"/>
      <c r="J42" s="17" t="s">
        <v>84</v>
      </c>
      <c r="K42" s="8"/>
      <c r="L42" s="8"/>
      <c r="M42" s="8"/>
      <c r="N42" s="8"/>
      <c r="O42" s="8"/>
      <c r="P42" s="8"/>
    </row>
    <row r="43" spans="1:16" ht="14.25" customHeight="1" x14ac:dyDescent="0.25">
      <c r="A43" s="9"/>
      <c r="B43" s="9">
        <v>70007</v>
      </c>
      <c r="C43" s="2" t="s">
        <v>39</v>
      </c>
      <c r="D43" s="10">
        <v>10000</v>
      </c>
      <c r="E43" s="10">
        <f t="shared" si="4"/>
        <v>10000</v>
      </c>
      <c r="F43" s="10">
        <v>10000</v>
      </c>
      <c r="G43" s="10"/>
      <c r="H43" s="10"/>
      <c r="I43" s="10"/>
      <c r="J43" s="17" t="s">
        <v>84</v>
      </c>
      <c r="K43" s="8"/>
      <c r="L43" s="8"/>
      <c r="M43" s="8"/>
      <c r="N43" s="8"/>
      <c r="O43" s="8"/>
      <c r="P43" s="8"/>
    </row>
    <row r="44" spans="1:16" ht="14.25" customHeight="1" x14ac:dyDescent="0.25">
      <c r="A44" s="9"/>
      <c r="B44" s="9">
        <v>70007</v>
      </c>
      <c r="C44" s="2" t="s">
        <v>40</v>
      </c>
      <c r="D44" s="10">
        <v>20000</v>
      </c>
      <c r="E44" s="10">
        <f t="shared" si="4"/>
        <v>20000</v>
      </c>
      <c r="F44" s="10">
        <v>20000</v>
      </c>
      <c r="G44" s="10"/>
      <c r="H44" s="10"/>
      <c r="I44" s="10"/>
      <c r="J44" s="17" t="s">
        <v>84</v>
      </c>
      <c r="K44" s="8"/>
      <c r="L44" s="8"/>
      <c r="M44" s="8"/>
      <c r="N44" s="8"/>
      <c r="O44" s="8"/>
      <c r="P44" s="8"/>
    </row>
    <row r="45" spans="1:16" ht="24" x14ac:dyDescent="0.25">
      <c r="A45" s="9"/>
      <c r="B45" s="9">
        <v>70007</v>
      </c>
      <c r="C45" s="2" t="s">
        <v>78</v>
      </c>
      <c r="D45" s="10">
        <v>18000</v>
      </c>
      <c r="E45" s="10">
        <f t="shared" si="4"/>
        <v>18000</v>
      </c>
      <c r="F45" s="10">
        <v>18000</v>
      </c>
      <c r="G45" s="10"/>
      <c r="H45" s="10"/>
      <c r="I45" s="10"/>
      <c r="J45" s="17" t="s">
        <v>84</v>
      </c>
      <c r="K45" s="8"/>
      <c r="L45" s="8"/>
      <c r="M45" s="8"/>
      <c r="N45" s="8"/>
      <c r="O45" s="8"/>
      <c r="P45" s="8"/>
    </row>
    <row r="46" spans="1:16" ht="24" x14ac:dyDescent="0.25">
      <c r="A46" s="9"/>
      <c r="B46" s="9">
        <v>70007</v>
      </c>
      <c r="C46" s="2" t="s">
        <v>79</v>
      </c>
      <c r="D46" s="10">
        <v>30000</v>
      </c>
      <c r="E46" s="10">
        <f t="shared" si="4"/>
        <v>30000</v>
      </c>
      <c r="F46" s="10">
        <v>30000</v>
      </c>
      <c r="G46" s="10"/>
      <c r="H46" s="10"/>
      <c r="I46" s="10"/>
      <c r="J46" s="17" t="s">
        <v>84</v>
      </c>
      <c r="K46" s="8"/>
      <c r="L46" s="8"/>
      <c r="M46" s="8"/>
      <c r="N46" s="8"/>
      <c r="O46" s="8"/>
      <c r="P46" s="8"/>
    </row>
    <row r="47" spans="1:16" ht="22.5" customHeight="1" x14ac:dyDescent="0.25">
      <c r="A47" s="9"/>
      <c r="B47" s="9">
        <v>70007</v>
      </c>
      <c r="C47" s="2" t="s">
        <v>80</v>
      </c>
      <c r="D47" s="10">
        <v>10000</v>
      </c>
      <c r="E47" s="10">
        <f t="shared" si="4"/>
        <v>10000</v>
      </c>
      <c r="F47" s="10">
        <v>10000</v>
      </c>
      <c r="G47" s="10"/>
      <c r="H47" s="10"/>
      <c r="I47" s="10"/>
      <c r="J47" s="17" t="s">
        <v>84</v>
      </c>
      <c r="K47" s="8"/>
      <c r="L47" s="8"/>
      <c r="M47" s="8"/>
      <c r="N47" s="8"/>
      <c r="O47" s="8"/>
      <c r="P47" s="8"/>
    </row>
    <row r="48" spans="1:16" ht="24" x14ac:dyDescent="0.25">
      <c r="A48" s="9"/>
      <c r="B48" s="9">
        <v>70007</v>
      </c>
      <c r="C48" s="2" t="s">
        <v>81</v>
      </c>
      <c r="D48" s="10">
        <v>20000</v>
      </c>
      <c r="E48" s="10">
        <f t="shared" si="4"/>
        <v>20000</v>
      </c>
      <c r="F48" s="10">
        <v>20000</v>
      </c>
      <c r="G48" s="10"/>
      <c r="H48" s="10"/>
      <c r="I48" s="10"/>
      <c r="J48" s="17" t="s">
        <v>84</v>
      </c>
      <c r="K48" s="8"/>
      <c r="L48" s="8"/>
      <c r="M48" s="8"/>
      <c r="N48" s="8"/>
      <c r="O48" s="8"/>
      <c r="P48" s="8"/>
    </row>
    <row r="49" spans="1:16" ht="24" x14ac:dyDescent="0.25">
      <c r="A49" s="9"/>
      <c r="B49" s="9">
        <v>70007</v>
      </c>
      <c r="C49" s="2" t="s">
        <v>82</v>
      </c>
      <c r="D49" s="10">
        <v>26000</v>
      </c>
      <c r="E49" s="10">
        <f t="shared" si="4"/>
        <v>26000</v>
      </c>
      <c r="F49" s="10">
        <v>26000</v>
      </c>
      <c r="G49" s="10"/>
      <c r="H49" s="10"/>
      <c r="I49" s="10"/>
      <c r="J49" s="17" t="s">
        <v>84</v>
      </c>
      <c r="K49" s="8"/>
      <c r="L49" s="8"/>
      <c r="M49" s="8"/>
      <c r="N49" s="8"/>
      <c r="O49" s="8"/>
      <c r="P49" s="8"/>
    </row>
    <row r="50" spans="1:16" ht="23.25" customHeight="1" x14ac:dyDescent="0.25">
      <c r="A50" s="5">
        <v>750</v>
      </c>
      <c r="B50" s="5"/>
      <c r="C50" s="6" t="s">
        <v>41</v>
      </c>
      <c r="D50" s="7">
        <f>SUM(D51:D54)</f>
        <v>1997748</v>
      </c>
      <c r="E50" s="7">
        <f t="shared" ref="E50:J50" si="5">SUM(E51:E54)</f>
        <v>1997748</v>
      </c>
      <c r="F50" s="7">
        <f t="shared" si="5"/>
        <v>414452</v>
      </c>
      <c r="G50" s="7">
        <f t="shared" si="5"/>
        <v>0</v>
      </c>
      <c r="H50" s="7">
        <f t="shared" si="5"/>
        <v>1300000</v>
      </c>
      <c r="I50" s="7">
        <f t="shared" si="5"/>
        <v>283296</v>
      </c>
      <c r="J50" s="18">
        <f t="shared" si="5"/>
        <v>0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75023</v>
      </c>
      <c r="C51" s="2" t="s">
        <v>42</v>
      </c>
      <c r="D51" s="10">
        <v>15000</v>
      </c>
      <c r="E51" s="10">
        <f>SUM(F51:I51)</f>
        <v>15000</v>
      </c>
      <c r="F51" s="10">
        <v>15000</v>
      </c>
      <c r="G51" s="10"/>
      <c r="H51" s="10"/>
      <c r="I51" s="10"/>
      <c r="J51" s="17" t="s">
        <v>84</v>
      </c>
      <c r="K51" s="8"/>
      <c r="L51" s="8"/>
      <c r="M51" s="8"/>
      <c r="N51" s="8"/>
      <c r="O51" s="8"/>
      <c r="P51" s="8"/>
    </row>
    <row r="52" spans="1:16" ht="18.75" customHeight="1" x14ac:dyDescent="0.25">
      <c r="A52" s="9"/>
      <c r="B52" s="9">
        <v>75023</v>
      </c>
      <c r="C52" s="2" t="s">
        <v>43</v>
      </c>
      <c r="D52" s="10">
        <v>1400100</v>
      </c>
      <c r="E52" s="10">
        <f>SUM(F52:I52)</f>
        <v>1400100</v>
      </c>
      <c r="F52" s="10">
        <v>100100</v>
      </c>
      <c r="G52" s="10">
        <v>0</v>
      </c>
      <c r="H52" s="10">
        <v>1300000</v>
      </c>
      <c r="I52" s="10"/>
      <c r="J52" s="17" t="s">
        <v>85</v>
      </c>
      <c r="K52" s="8"/>
      <c r="L52" s="8"/>
      <c r="M52" s="8"/>
      <c r="N52" s="8"/>
      <c r="O52" s="8"/>
      <c r="P52" s="8"/>
    </row>
    <row r="53" spans="1:16" ht="14.25" customHeight="1" x14ac:dyDescent="0.25">
      <c r="A53" s="9"/>
      <c r="B53" s="9">
        <v>75023</v>
      </c>
      <c r="C53" s="2" t="s">
        <v>44</v>
      </c>
      <c r="D53" s="10">
        <v>162500</v>
      </c>
      <c r="E53" s="10">
        <f>SUM(F53:I53)</f>
        <v>162500</v>
      </c>
      <c r="F53" s="10">
        <v>162500</v>
      </c>
      <c r="G53" s="10"/>
      <c r="H53" s="10"/>
      <c r="I53" s="10"/>
      <c r="J53" s="17" t="s">
        <v>84</v>
      </c>
      <c r="K53" s="8"/>
      <c r="L53" s="8"/>
      <c r="M53" s="8"/>
      <c r="N53" s="8"/>
      <c r="O53" s="8"/>
      <c r="P53" s="8"/>
    </row>
    <row r="54" spans="1:16" ht="15" customHeight="1" x14ac:dyDescent="0.25">
      <c r="A54" s="9"/>
      <c r="B54" s="9">
        <v>75095</v>
      </c>
      <c r="C54" s="2" t="s">
        <v>45</v>
      </c>
      <c r="D54" s="10">
        <v>420148</v>
      </c>
      <c r="E54" s="10">
        <f>SUM(F54:I54)</f>
        <v>420148</v>
      </c>
      <c r="F54" s="10">
        <v>136852</v>
      </c>
      <c r="G54" s="10">
        <v>0</v>
      </c>
      <c r="H54" s="10"/>
      <c r="I54" s="10">
        <v>283296</v>
      </c>
      <c r="J54" s="17" t="s">
        <v>91</v>
      </c>
      <c r="K54" s="8"/>
      <c r="L54" s="8"/>
      <c r="M54" s="8"/>
      <c r="N54" s="8"/>
      <c r="O54" s="8"/>
      <c r="P54" s="8"/>
    </row>
    <row r="55" spans="1:16" ht="21.75" customHeight="1" x14ac:dyDescent="0.25">
      <c r="A55" s="5">
        <v>754</v>
      </c>
      <c r="B55" s="5"/>
      <c r="C55" s="6" t="s">
        <v>46</v>
      </c>
      <c r="D55" s="7">
        <f>SUM(D56:D56)</f>
        <v>100000</v>
      </c>
      <c r="E55" s="7">
        <f t="shared" ref="E55:J55" si="6">SUM(E56:E56)</f>
        <v>100000</v>
      </c>
      <c r="F55" s="7">
        <f t="shared" si="6"/>
        <v>100000</v>
      </c>
      <c r="G55" s="7">
        <f t="shared" si="6"/>
        <v>0</v>
      </c>
      <c r="H55" s="7">
        <f t="shared" si="6"/>
        <v>0</v>
      </c>
      <c r="I55" s="7">
        <f t="shared" si="6"/>
        <v>0</v>
      </c>
      <c r="J55" s="18">
        <f t="shared" si="6"/>
        <v>0</v>
      </c>
      <c r="K55" s="8"/>
      <c r="L55" s="8"/>
      <c r="M55" s="8"/>
      <c r="N55" s="8"/>
      <c r="O55" s="8"/>
      <c r="P55" s="8"/>
    </row>
    <row r="56" spans="1:16" ht="15.75" customHeight="1" x14ac:dyDescent="0.25">
      <c r="A56" s="9"/>
      <c r="B56" s="9">
        <v>75412</v>
      </c>
      <c r="C56" s="2" t="s">
        <v>47</v>
      </c>
      <c r="D56" s="10">
        <v>100000</v>
      </c>
      <c r="E56" s="10">
        <f>SUM(F56:I56)</f>
        <v>100000</v>
      </c>
      <c r="F56" s="10">
        <v>100000</v>
      </c>
      <c r="G56" s="10"/>
      <c r="H56" s="10"/>
      <c r="I56" s="10"/>
      <c r="J56" s="17" t="s">
        <v>84</v>
      </c>
      <c r="K56" s="8"/>
      <c r="L56" s="8"/>
      <c r="M56" s="8"/>
      <c r="N56" s="8"/>
      <c r="O56" s="8"/>
      <c r="P56" s="8"/>
    </row>
    <row r="57" spans="1:16" ht="18" customHeight="1" x14ac:dyDescent="0.25">
      <c r="A57" s="5">
        <v>801</v>
      </c>
      <c r="B57" s="5"/>
      <c r="C57" s="6" t="s">
        <v>48</v>
      </c>
      <c r="D57" s="7">
        <f t="shared" ref="D57:J57" si="7">SUM(D58:D61)</f>
        <v>202000</v>
      </c>
      <c r="E57" s="7">
        <f t="shared" si="7"/>
        <v>202000</v>
      </c>
      <c r="F57" s="7">
        <f t="shared" si="7"/>
        <v>202000</v>
      </c>
      <c r="G57" s="7">
        <f t="shared" si="7"/>
        <v>0</v>
      </c>
      <c r="H57" s="7">
        <f t="shared" si="7"/>
        <v>0</v>
      </c>
      <c r="I57" s="7">
        <f t="shared" si="7"/>
        <v>0</v>
      </c>
      <c r="J57" s="18">
        <f t="shared" si="7"/>
        <v>0</v>
      </c>
      <c r="K57" s="8"/>
      <c r="L57" s="8"/>
      <c r="M57" s="8"/>
      <c r="N57" s="8"/>
      <c r="O57" s="8"/>
      <c r="P57" s="8"/>
    </row>
    <row r="58" spans="1:16" ht="15" customHeight="1" x14ac:dyDescent="0.25">
      <c r="A58" s="9"/>
      <c r="B58" s="9">
        <v>80101</v>
      </c>
      <c r="C58" s="2" t="s">
        <v>49</v>
      </c>
      <c r="D58" s="10">
        <v>90000</v>
      </c>
      <c r="E58" s="10">
        <f>SUM(F58:I58)</f>
        <v>90000</v>
      </c>
      <c r="F58" s="10">
        <v>90000</v>
      </c>
      <c r="G58" s="10"/>
      <c r="H58" s="10"/>
      <c r="I58" s="10"/>
      <c r="J58" s="17" t="s">
        <v>84</v>
      </c>
      <c r="K58" s="8"/>
      <c r="L58" s="8"/>
      <c r="M58" s="8"/>
      <c r="N58" s="8"/>
      <c r="O58" s="8"/>
      <c r="P58" s="8"/>
    </row>
    <row r="59" spans="1:16" ht="15" customHeight="1" x14ac:dyDescent="0.25">
      <c r="A59" s="9"/>
      <c r="B59" s="9">
        <v>80101</v>
      </c>
      <c r="C59" s="2" t="s">
        <v>94</v>
      </c>
      <c r="D59" s="10">
        <v>50000</v>
      </c>
      <c r="E59" s="10">
        <f>SUM(F59:I59)</f>
        <v>50000</v>
      </c>
      <c r="F59" s="10">
        <v>50000</v>
      </c>
      <c r="G59" s="10"/>
      <c r="H59" s="10"/>
      <c r="I59" s="10"/>
      <c r="J59" s="17" t="s">
        <v>84</v>
      </c>
      <c r="K59" s="8"/>
      <c r="L59" s="8"/>
      <c r="M59" s="8"/>
      <c r="N59" s="8"/>
      <c r="O59" s="8"/>
      <c r="P59" s="8"/>
    </row>
    <row r="60" spans="1:16" ht="15" customHeight="1" x14ac:dyDescent="0.25">
      <c r="A60" s="9"/>
      <c r="B60" s="9">
        <v>80101</v>
      </c>
      <c r="C60" s="2" t="s">
        <v>50</v>
      </c>
      <c r="D60" s="10">
        <v>50000</v>
      </c>
      <c r="E60" s="10">
        <f>SUM(F60:I60)</f>
        <v>50000</v>
      </c>
      <c r="F60" s="10">
        <v>50000</v>
      </c>
      <c r="G60" s="10"/>
      <c r="H60" s="10"/>
      <c r="I60" s="10"/>
      <c r="J60" s="17" t="s">
        <v>84</v>
      </c>
      <c r="K60" s="8"/>
      <c r="L60" s="8"/>
      <c r="M60" s="8"/>
      <c r="N60" s="8"/>
      <c r="O60" s="8"/>
      <c r="P60" s="8"/>
    </row>
    <row r="61" spans="1:16" ht="15" customHeight="1" x14ac:dyDescent="0.25">
      <c r="A61" s="9"/>
      <c r="B61" s="9">
        <v>80148</v>
      </c>
      <c r="C61" s="2" t="s">
        <v>69</v>
      </c>
      <c r="D61" s="10">
        <v>12000</v>
      </c>
      <c r="E61" s="10">
        <f>SUM(F61:I61)</f>
        <v>12000</v>
      </c>
      <c r="F61" s="10">
        <v>12000</v>
      </c>
      <c r="G61" s="10"/>
      <c r="H61" s="10"/>
      <c r="I61" s="10"/>
      <c r="J61" s="17" t="s">
        <v>93</v>
      </c>
      <c r="K61" s="8"/>
      <c r="L61" s="8"/>
      <c r="M61" s="8"/>
      <c r="N61" s="8"/>
      <c r="O61" s="8"/>
      <c r="P61" s="8"/>
    </row>
    <row r="62" spans="1:16" ht="16.5" customHeight="1" x14ac:dyDescent="0.25">
      <c r="A62" s="5">
        <v>852</v>
      </c>
      <c r="B62" s="5"/>
      <c r="C62" s="6" t="s">
        <v>51</v>
      </c>
      <c r="D62" s="7">
        <f>D63</f>
        <v>6251500</v>
      </c>
      <c r="E62" s="7">
        <f t="shared" ref="E62:I62" si="8">E63</f>
        <v>6251500</v>
      </c>
      <c r="F62" s="7">
        <f t="shared" si="8"/>
        <v>1251500</v>
      </c>
      <c r="G62" s="7">
        <f t="shared" si="8"/>
        <v>0</v>
      </c>
      <c r="H62" s="7">
        <f t="shared" si="8"/>
        <v>5000000</v>
      </c>
      <c r="I62" s="7">
        <f t="shared" si="8"/>
        <v>0</v>
      </c>
      <c r="J62" s="18"/>
      <c r="K62" s="8"/>
      <c r="L62" s="8"/>
      <c r="M62" s="8"/>
      <c r="N62" s="8"/>
      <c r="O62" s="8"/>
      <c r="P62" s="8"/>
    </row>
    <row r="63" spans="1:16" ht="21.75" customHeight="1" x14ac:dyDescent="0.25">
      <c r="A63" s="9"/>
      <c r="B63" s="9">
        <v>85295</v>
      </c>
      <c r="C63" s="2" t="s">
        <v>52</v>
      </c>
      <c r="D63" s="10">
        <v>6251500</v>
      </c>
      <c r="E63" s="10">
        <f>SUM(F63:I63)</f>
        <v>6251500</v>
      </c>
      <c r="F63" s="10">
        <v>1251500</v>
      </c>
      <c r="G63" s="10">
        <v>0</v>
      </c>
      <c r="H63" s="10">
        <v>5000000</v>
      </c>
      <c r="I63" s="10"/>
      <c r="J63" s="17" t="s">
        <v>86</v>
      </c>
      <c r="K63" s="8"/>
      <c r="L63" s="8"/>
      <c r="M63" s="8"/>
      <c r="N63" s="8"/>
      <c r="O63" s="8"/>
      <c r="P63" s="8"/>
    </row>
    <row r="64" spans="1:16" ht="19.5" customHeight="1" x14ac:dyDescent="0.25">
      <c r="A64" s="5">
        <v>900</v>
      </c>
      <c r="B64" s="5"/>
      <c r="C64" s="6" t="s">
        <v>53</v>
      </c>
      <c r="D64" s="7">
        <f>D65</f>
        <v>40000</v>
      </c>
      <c r="E64" s="7">
        <f t="shared" ref="E64:I64" si="9">E65</f>
        <v>40000</v>
      </c>
      <c r="F64" s="7">
        <f t="shared" si="9"/>
        <v>40000</v>
      </c>
      <c r="G64" s="7">
        <f t="shared" si="9"/>
        <v>0</v>
      </c>
      <c r="H64" s="7">
        <f t="shared" si="9"/>
        <v>0</v>
      </c>
      <c r="I64" s="7">
        <f t="shared" si="9"/>
        <v>0</v>
      </c>
      <c r="J64" s="18"/>
      <c r="K64" s="8"/>
      <c r="L64" s="8"/>
      <c r="M64" s="8"/>
      <c r="N64" s="8"/>
      <c r="O64" s="8"/>
      <c r="P64" s="8"/>
    </row>
    <row r="65" spans="1:16" ht="14.25" customHeight="1" x14ac:dyDescent="0.25">
      <c r="A65" s="9"/>
      <c r="B65" s="9">
        <v>90015</v>
      </c>
      <c r="C65" s="2" t="s">
        <v>70</v>
      </c>
      <c r="D65" s="10">
        <v>40000</v>
      </c>
      <c r="E65" s="10">
        <f>SUM(F65:I65)</f>
        <v>40000</v>
      </c>
      <c r="F65" s="10">
        <v>40000</v>
      </c>
      <c r="G65" s="10"/>
      <c r="H65" s="10"/>
      <c r="I65" s="10"/>
      <c r="J65" s="17" t="s">
        <v>84</v>
      </c>
      <c r="K65" s="8"/>
      <c r="L65" s="8"/>
      <c r="M65" s="8"/>
      <c r="N65" s="8"/>
      <c r="O65" s="8"/>
      <c r="P65" s="8"/>
    </row>
    <row r="66" spans="1:16" ht="18.75" customHeight="1" x14ac:dyDescent="0.25">
      <c r="A66" s="5">
        <v>921</v>
      </c>
      <c r="B66" s="5"/>
      <c r="C66" s="6" t="s">
        <v>54</v>
      </c>
      <c r="D66" s="7">
        <f>SUM(D67:D73)</f>
        <v>180000</v>
      </c>
      <c r="E66" s="7">
        <f t="shared" ref="E66:J66" si="10">SUM(E67:E73)</f>
        <v>180000</v>
      </c>
      <c r="F66" s="7">
        <f t="shared" si="10"/>
        <v>180000</v>
      </c>
      <c r="G66" s="7">
        <f t="shared" si="10"/>
        <v>0</v>
      </c>
      <c r="H66" s="7">
        <f t="shared" si="10"/>
        <v>0</v>
      </c>
      <c r="I66" s="7">
        <f t="shared" si="10"/>
        <v>0</v>
      </c>
      <c r="J66" s="18">
        <f t="shared" si="10"/>
        <v>0</v>
      </c>
      <c r="K66" s="8"/>
      <c r="L66" s="8"/>
      <c r="M66" s="8"/>
      <c r="N66" s="8"/>
      <c r="O66" s="8"/>
      <c r="P66" s="8"/>
    </row>
    <row r="67" spans="1:16" ht="12" customHeight="1" x14ac:dyDescent="0.25">
      <c r="A67" s="9"/>
      <c r="B67" s="9">
        <v>92109</v>
      </c>
      <c r="C67" s="2" t="s">
        <v>55</v>
      </c>
      <c r="D67" s="10">
        <v>20000</v>
      </c>
      <c r="E67" s="10">
        <f t="shared" ref="E67:E73" si="11">SUM(F67:I67)</f>
        <v>20000</v>
      </c>
      <c r="F67" s="10">
        <v>20000</v>
      </c>
      <c r="G67" s="10"/>
      <c r="H67" s="10"/>
      <c r="I67" s="10"/>
      <c r="J67" s="17" t="s">
        <v>84</v>
      </c>
      <c r="K67" s="8"/>
      <c r="L67" s="8"/>
      <c r="M67" s="8"/>
      <c r="N67" s="8"/>
      <c r="O67" s="8"/>
      <c r="P67" s="8"/>
    </row>
    <row r="68" spans="1:16" x14ac:dyDescent="0.25">
      <c r="A68" s="9"/>
      <c r="B68" s="9">
        <v>92109</v>
      </c>
      <c r="C68" s="2" t="s">
        <v>56</v>
      </c>
      <c r="D68" s="10">
        <v>20000</v>
      </c>
      <c r="E68" s="10">
        <f t="shared" si="11"/>
        <v>20000</v>
      </c>
      <c r="F68" s="10">
        <v>20000</v>
      </c>
      <c r="G68" s="10"/>
      <c r="H68" s="10"/>
      <c r="I68" s="10"/>
      <c r="J68" s="17" t="s">
        <v>84</v>
      </c>
      <c r="K68" s="8"/>
      <c r="L68" s="8"/>
      <c r="M68" s="8"/>
      <c r="N68" s="8"/>
      <c r="O68" s="8"/>
      <c r="P68" s="8"/>
    </row>
    <row r="69" spans="1:16" ht="15.75" customHeight="1" x14ac:dyDescent="0.25">
      <c r="A69" s="9"/>
      <c r="B69" s="9">
        <v>92109</v>
      </c>
      <c r="C69" s="2" t="s">
        <v>57</v>
      </c>
      <c r="D69" s="10">
        <v>20000</v>
      </c>
      <c r="E69" s="10">
        <f t="shared" si="11"/>
        <v>20000</v>
      </c>
      <c r="F69" s="10">
        <v>20000</v>
      </c>
      <c r="G69" s="10"/>
      <c r="H69" s="10"/>
      <c r="I69" s="10"/>
      <c r="J69" s="17" t="s">
        <v>84</v>
      </c>
      <c r="K69" s="8"/>
      <c r="L69" s="8"/>
      <c r="M69" s="8"/>
      <c r="N69" s="8"/>
      <c r="O69" s="8"/>
      <c r="P69" s="8"/>
    </row>
    <row r="70" spans="1:16" ht="13.5" customHeight="1" x14ac:dyDescent="0.25">
      <c r="A70" s="9"/>
      <c r="B70" s="9">
        <v>92109</v>
      </c>
      <c r="C70" s="2" t="s">
        <v>58</v>
      </c>
      <c r="D70" s="10">
        <v>30000</v>
      </c>
      <c r="E70" s="10">
        <f t="shared" si="11"/>
        <v>30000</v>
      </c>
      <c r="F70" s="10">
        <v>30000</v>
      </c>
      <c r="G70" s="10"/>
      <c r="H70" s="10"/>
      <c r="I70" s="10"/>
      <c r="J70" s="17" t="s">
        <v>84</v>
      </c>
      <c r="K70" s="8"/>
      <c r="L70" s="8"/>
      <c r="M70" s="8"/>
      <c r="N70" s="8"/>
      <c r="O70" s="8"/>
      <c r="P70" s="8"/>
    </row>
    <row r="71" spans="1:16" x14ac:dyDescent="0.25">
      <c r="A71" s="9"/>
      <c r="B71" s="9">
        <v>92109</v>
      </c>
      <c r="C71" s="2" t="s">
        <v>59</v>
      </c>
      <c r="D71" s="10">
        <v>20000</v>
      </c>
      <c r="E71" s="10">
        <f t="shared" si="11"/>
        <v>20000</v>
      </c>
      <c r="F71" s="10">
        <v>20000</v>
      </c>
      <c r="G71" s="10"/>
      <c r="H71" s="10"/>
      <c r="I71" s="10"/>
      <c r="J71" s="17" t="s">
        <v>84</v>
      </c>
      <c r="K71" s="8"/>
      <c r="L71" s="8"/>
      <c r="M71" s="8"/>
      <c r="N71" s="8"/>
      <c r="O71" s="8"/>
      <c r="P71" s="8"/>
    </row>
    <row r="72" spans="1:16" x14ac:dyDescent="0.25">
      <c r="A72" s="9"/>
      <c r="B72" s="9">
        <v>92109</v>
      </c>
      <c r="C72" s="2" t="s">
        <v>60</v>
      </c>
      <c r="D72" s="10">
        <v>50000</v>
      </c>
      <c r="E72" s="10">
        <f t="shared" si="11"/>
        <v>50000</v>
      </c>
      <c r="F72" s="10">
        <v>50000</v>
      </c>
      <c r="G72" s="10"/>
      <c r="H72" s="10"/>
      <c r="I72" s="10"/>
      <c r="J72" s="17" t="s">
        <v>84</v>
      </c>
      <c r="K72" s="8"/>
      <c r="L72" s="8"/>
      <c r="M72" s="8"/>
      <c r="N72" s="8"/>
      <c r="O72" s="8"/>
      <c r="P72" s="8"/>
    </row>
    <row r="73" spans="1:16" x14ac:dyDescent="0.25">
      <c r="A73" s="9"/>
      <c r="B73" s="9">
        <v>92109</v>
      </c>
      <c r="C73" s="2" t="s">
        <v>61</v>
      </c>
      <c r="D73" s="10">
        <v>20000</v>
      </c>
      <c r="E73" s="10">
        <f t="shared" si="11"/>
        <v>20000</v>
      </c>
      <c r="F73" s="10">
        <v>20000</v>
      </c>
      <c r="G73" s="10"/>
      <c r="H73" s="10"/>
      <c r="I73" s="10"/>
      <c r="J73" s="17" t="s">
        <v>84</v>
      </c>
      <c r="K73" s="8"/>
      <c r="L73" s="8"/>
      <c r="M73" s="8"/>
      <c r="N73" s="8"/>
      <c r="O73" s="8"/>
      <c r="P73" s="8"/>
    </row>
    <row r="74" spans="1:16" ht="34.5" customHeight="1" x14ac:dyDescent="0.25">
      <c r="A74" s="21" t="s">
        <v>62</v>
      </c>
      <c r="B74" s="22"/>
      <c r="C74" s="23"/>
      <c r="D74" s="12">
        <f>D11+D17+D28+D50+D55+D57+D62+D64+D66</f>
        <v>13909448</v>
      </c>
      <c r="E74" s="12">
        <f t="shared" ref="E74:J74" si="12">E11+E17+E28+E50+E55+E57+E62+E64+E66</f>
        <v>13909448</v>
      </c>
      <c r="F74" s="12">
        <f t="shared" si="12"/>
        <v>5549479</v>
      </c>
      <c r="G74" s="12">
        <f t="shared" si="12"/>
        <v>0</v>
      </c>
      <c r="H74" s="12">
        <f t="shared" si="12"/>
        <v>7100000</v>
      </c>
      <c r="I74" s="12">
        <f t="shared" si="12"/>
        <v>1259969</v>
      </c>
      <c r="J74" s="19">
        <f t="shared" si="12"/>
        <v>0</v>
      </c>
      <c r="K74" s="8"/>
      <c r="L74" s="8"/>
      <c r="M74" s="8"/>
      <c r="N74" s="8"/>
      <c r="O74" s="8"/>
      <c r="P74" s="8"/>
    </row>
    <row r="75" spans="1:16" ht="77.25" customHeight="1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</sheetData>
  <mergeCells count="14">
    <mergeCell ref="A1:J1"/>
    <mergeCell ref="A2:J2"/>
    <mergeCell ref="A3:J3"/>
    <mergeCell ref="A4:J4"/>
    <mergeCell ref="A74:C74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2024-11-14T13:16:37Z</cp:lastPrinted>
  <dcterms:created xsi:type="dcterms:W3CDTF">2024-11-12T13:14:16Z</dcterms:created>
  <dcterms:modified xsi:type="dcterms:W3CDTF">2024-11-14T13:16:42Z</dcterms:modified>
</cp:coreProperties>
</file>