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8800" windowHeight="11835"/>
  </bookViews>
  <sheets>
    <sheet name="Arkusz2" sheetId="1" r:id="rId1"/>
  </sheets>
  <definedNames>
    <definedName name="_xlnm.Print_Area" localSheetId="0">Arkusz2!$A$1:$J$90</definedName>
    <definedName name="_xlnm.Print_Titles" localSheetId="0">Arkusz2!$5:$8</definedName>
  </definedNames>
  <calcPr calcId="145621"/>
</workbook>
</file>

<file path=xl/calcChain.xml><?xml version="1.0" encoding="utf-8"?>
<calcChain xmlns="http://schemas.openxmlformats.org/spreadsheetml/2006/main">
  <c r="E77" i="1" l="1"/>
  <c r="D77" i="1" s="1"/>
  <c r="E81" i="1"/>
  <c r="E79" i="1" s="1"/>
  <c r="E88" i="1"/>
  <c r="D88" i="1" s="1"/>
  <c r="D54" i="1"/>
  <c r="E58" i="1"/>
  <c r="F58" i="1"/>
  <c r="D40" i="1"/>
  <c r="D68" i="1"/>
  <c r="D61" i="1" s="1"/>
  <c r="F22" i="1"/>
  <c r="H22" i="1"/>
  <c r="I22" i="1"/>
  <c r="E27" i="1"/>
  <c r="D27" i="1"/>
  <c r="F83" i="1"/>
  <c r="H83" i="1"/>
  <c r="I83" i="1"/>
  <c r="F79" i="1"/>
  <c r="H79" i="1"/>
  <c r="I79" i="1"/>
  <c r="E71" i="1"/>
  <c r="F71" i="1"/>
  <c r="H71" i="1"/>
  <c r="I71" i="1"/>
  <c r="E61" i="1"/>
  <c r="F61" i="1"/>
  <c r="H61" i="1"/>
  <c r="I61" i="1"/>
  <c r="H58" i="1"/>
  <c r="I58" i="1"/>
  <c r="E51" i="1"/>
  <c r="F51" i="1"/>
  <c r="H51" i="1"/>
  <c r="I51" i="1"/>
  <c r="E47" i="1"/>
  <c r="F47" i="1"/>
  <c r="H47" i="1"/>
  <c r="I47" i="1"/>
  <c r="E33" i="1"/>
  <c r="F33" i="1"/>
  <c r="H33" i="1"/>
  <c r="I33" i="1"/>
  <c r="E9" i="1"/>
  <c r="D82" i="1"/>
  <c r="D80" i="1"/>
  <c r="D72" i="1"/>
  <c r="D73" i="1"/>
  <c r="D74" i="1"/>
  <c r="D78" i="1"/>
  <c r="D60" i="1"/>
  <c r="D58" i="1"/>
  <c r="D55" i="1"/>
  <c r="D56" i="1"/>
  <c r="D57" i="1"/>
  <c r="D53" i="1"/>
  <c r="D52" i="1"/>
  <c r="D50" i="1"/>
  <c r="D49" i="1"/>
  <c r="D48" i="1"/>
  <c r="D47" i="1" s="1"/>
  <c r="D36" i="1"/>
  <c r="D37" i="1"/>
  <c r="D38" i="1"/>
  <c r="D39" i="1"/>
  <c r="D41" i="1"/>
  <c r="D42" i="1"/>
  <c r="D43" i="1"/>
  <c r="D44" i="1"/>
  <c r="D45" i="1"/>
  <c r="D46" i="1"/>
  <c r="D35" i="1"/>
  <c r="D34" i="1"/>
  <c r="D24" i="1"/>
  <c r="D25" i="1"/>
  <c r="D26" i="1"/>
  <c r="D23" i="1"/>
  <c r="D12" i="1"/>
  <c r="D13" i="1"/>
  <c r="D14" i="1"/>
  <c r="D15" i="1"/>
  <c r="D16" i="1"/>
  <c r="D17" i="1"/>
  <c r="D18" i="1"/>
  <c r="D19" i="1"/>
  <c r="D20" i="1"/>
  <c r="D21" i="1"/>
  <c r="D11" i="1"/>
  <c r="D10" i="1"/>
  <c r="H9" i="1"/>
  <c r="F9" i="1"/>
  <c r="F90" i="1" s="1"/>
  <c r="I9" i="1"/>
  <c r="I90" i="1" s="1"/>
  <c r="J9" i="1"/>
  <c r="J58" i="1"/>
  <c r="E22" i="1"/>
  <c r="D87" i="1"/>
  <c r="D89" i="1"/>
  <c r="D85" i="1"/>
  <c r="D84" i="1"/>
  <c r="D9" i="1"/>
  <c r="D51" i="1"/>
  <c r="D22" i="1" l="1"/>
  <c r="D33" i="1"/>
  <c r="D71" i="1"/>
  <c r="H90" i="1"/>
  <c r="D83" i="1"/>
  <c r="E83" i="1"/>
  <c r="E90" i="1" s="1"/>
  <c r="D81" i="1"/>
  <c r="D79" i="1" s="1"/>
  <c r="D90" i="1" s="1"/>
</calcChain>
</file>

<file path=xl/sharedStrings.xml><?xml version="1.0" encoding="utf-8"?>
<sst xmlns="http://schemas.openxmlformats.org/spreadsheetml/2006/main" count="179" uniqueCount="99">
  <si>
    <t>Dział</t>
  </si>
  <si>
    <t>Rozdz.</t>
  </si>
  <si>
    <t>Nazwa zadania inwestycyjnego i okres realizacji (w latach)</t>
  </si>
  <si>
    <t>Łączne nakłady finansowe</t>
  </si>
  <si>
    <t>Planowane nakłady</t>
  </si>
  <si>
    <t>w tym źródła finansowania</t>
  </si>
  <si>
    <t>środki własne</t>
  </si>
  <si>
    <t>kredyty i pożyczki</t>
  </si>
  <si>
    <t>środki pochodz.z innych źródeł dotacje i śr.z budżetu państwa</t>
  </si>
  <si>
    <t>środki  wymienione w art..5 ust.1 pkt 2 i 3 u.f.p. (śr.unijne)</t>
  </si>
  <si>
    <t>O10</t>
  </si>
  <si>
    <t>Rolnictwo</t>
  </si>
  <si>
    <t>Transport i łączność - drogi gminne</t>
  </si>
  <si>
    <t>Gospodarka mieszkaniowa</t>
  </si>
  <si>
    <t>Administracja Publiczna</t>
  </si>
  <si>
    <t>Bezpieczeństwo Publiczne i Ochrona Przeciwpożarowa</t>
  </si>
  <si>
    <t>Oświata i wychowanie</t>
  </si>
  <si>
    <t>Urząd Gminy</t>
  </si>
  <si>
    <t>Gospodarka Komunalna i Ochrona Środowiska</t>
  </si>
  <si>
    <t>OGÓŁEM</t>
  </si>
  <si>
    <t>Jednostka org. realizująca zadanie lub koordynująca program</t>
  </si>
  <si>
    <t>Plany zagospodarowania przestrzennego</t>
  </si>
  <si>
    <t>Zmiana studium uwarunkowań i KZP</t>
  </si>
  <si>
    <t>Kultura fizyczna</t>
  </si>
  <si>
    <t>O1010</t>
  </si>
  <si>
    <t>Modernizacja  budynku komunalnego Runowo 41</t>
  </si>
  <si>
    <t>Dofinansowanie budowy urządzeń wodociągowo-kanalizacyjnych realizow. przez osoby fizyczne i prawne</t>
  </si>
  <si>
    <t>O1095</t>
  </si>
  <si>
    <t>Zakup pieca c.o.</t>
  </si>
  <si>
    <t>Zmiana planów Kłębowo-Markajmy-Suryty</t>
  </si>
  <si>
    <t>Kultura i ochrona dziedzictwa narodowego</t>
  </si>
  <si>
    <t xml:space="preserve">Plan zagospodarowania strefy A uzdrowiska </t>
  </si>
  <si>
    <t>Budowa kanalizacji Redy osada</t>
  </si>
  <si>
    <t>Modernizacja oczyszczalni w Rogóżu</t>
  </si>
  <si>
    <t>Rozbudowa sieci wodno-kanalizacyjnej Kraszewo</t>
  </si>
  <si>
    <t>Remont SUW Morawa</t>
  </si>
  <si>
    <t>Remont SUW Kraszewo</t>
  </si>
  <si>
    <t>Remont SUW Runowo</t>
  </si>
  <si>
    <t>Remont SUW Babiak</t>
  </si>
  <si>
    <t>Modernizacja oczyszczalni ścieków w Rogóżu (EKOWOD)</t>
  </si>
  <si>
    <t>Wykonanie siłowni zewnętrznej w m. Medyny</t>
  </si>
  <si>
    <t>Modernizacja i remont drogi publicznej 117029 N DR.POW.Nr 1535 N Świętnik</t>
  </si>
  <si>
    <t xml:space="preserve">Remont odcinka drogi wewnętrznej działka nr 177 w m. Blanki </t>
  </si>
  <si>
    <t>Remont odcinka drogi wewnętrznej działka nr210 w m.Kochanówka</t>
  </si>
  <si>
    <t xml:space="preserve">Remont odcinka drogi publicznej Nr 117031 N do miejsc. Redy osada naprawa przełomów </t>
  </si>
  <si>
    <t xml:space="preserve">Przebudowa drogi gminnej nr 117016 N w m. Pilnik </t>
  </si>
  <si>
    <t>Modernizacja  budynku komunalnego Stryjkowo 10</t>
  </si>
  <si>
    <t>Modernizacja  budynku komunalnegoKierz 8</t>
  </si>
  <si>
    <t>Modernizacja  budynku komunalnego Rogóz 19A</t>
  </si>
  <si>
    <t>Modernizacja  budynku komunalnegoMarkajmy Bartoszycka 28</t>
  </si>
  <si>
    <t>Modernizacja  budynku komunalnego Drwęca 4</t>
  </si>
  <si>
    <t>Adaptacja lokalu po sklepie Stryjkowo 11</t>
  </si>
  <si>
    <t>Wykonanie dokumentacji technicznej na remont budynku Kraszewo 33</t>
  </si>
  <si>
    <t>Modernizacja garaży oraz bramy wjazdowej</t>
  </si>
  <si>
    <t>Wykonanie dokumentacji i budowa wewnętrznej sieci elektrycznej i teleinformatycznej</t>
  </si>
  <si>
    <t>Zestawy komputerowe</t>
  </si>
  <si>
    <t>Modernizacja budynku OSP Rogóż</t>
  </si>
  <si>
    <t>Zakup komputerów</t>
  </si>
  <si>
    <t>Modernizacja budynku Szkoły Podstawowej w Runowie</t>
  </si>
  <si>
    <t>Modernizacja budynku Gimnazjum Kraszewo</t>
  </si>
  <si>
    <t xml:space="preserve">Utwardzenie podłoża pod pojemniki na odpady </t>
  </si>
  <si>
    <t xml:space="preserve">Zakup pojemników </t>
  </si>
  <si>
    <t>Opracowanie dokumentacji budowlanych (działka w Ignalinie, sceny plenerowe )</t>
  </si>
  <si>
    <t>Wykonanie wiaty oraz placu zabaw w m. Świętnik</t>
  </si>
  <si>
    <t>Modernizacja  świetlicy Kochanówka</t>
  </si>
  <si>
    <t>Renowacja pomnika w m. Kochanówka (program odnowa wsi)</t>
  </si>
  <si>
    <t>Zagospodarowanie terenu w m. Łaniewo (boisko ) Program Odnowa wsi</t>
  </si>
  <si>
    <t>Zagospodarownaie terenu w Ignalinie (plac zabaw, boisko)</t>
  </si>
  <si>
    <t>Plac zabaw Stabunity</t>
  </si>
  <si>
    <t>WYDATKI  INWESTYCYJNE  NA  2017 R.</t>
  </si>
  <si>
    <t>Zakup używanej równiarki drogowej</t>
  </si>
  <si>
    <t>Znaki drogowe</t>
  </si>
  <si>
    <t>Program do ewidencji dróg gminnych (II etap)</t>
  </si>
  <si>
    <t>Program komputerowy GPS</t>
  </si>
  <si>
    <t>Budowa kanalizacji Markajmy Bartoszycka (domunetacja)</t>
  </si>
  <si>
    <t>rok budżetowy 2017 (6+7+8+9)</t>
  </si>
  <si>
    <t>Usuwanie eternitu</t>
  </si>
  <si>
    <t>Modermnizacja budynku Zespołu Szkół w Rogóżu</t>
  </si>
  <si>
    <t>Aktualizacja programu  usuwania wyrobów zawierających azbest</t>
  </si>
  <si>
    <t>Modernizacja budynku Urzędu Gminy</t>
  </si>
  <si>
    <t>Zakup pokoju nr 14</t>
  </si>
  <si>
    <t>Modernizacja Szkoły Podstawowej w Runowie (dokumentacja)</t>
  </si>
  <si>
    <t>Modernizacja budynku komunlnego (SP Kłębowo-dokumentacja)</t>
  </si>
  <si>
    <t>Oświtlenie uliczne Lauda - dokumentacja</t>
  </si>
  <si>
    <t>Plac zabaw Kraszewo - dokumentacja</t>
  </si>
  <si>
    <t>Zagospodarowanie terenu w m. Runowo (boisko ) wraz z dokumentacją</t>
  </si>
  <si>
    <t>Modernizacja budynku komunalnego Runowo 24-dokumentacja</t>
  </si>
  <si>
    <t xml:space="preserve">Modernizacja budynku OSP Runowo </t>
  </si>
  <si>
    <t xml:space="preserve">Modernizacja i remont oświetlenia </t>
  </si>
  <si>
    <t>Piec CO do Gimazjum w Kraszewie</t>
  </si>
  <si>
    <t>Piec CO do SP w Kłębowie</t>
  </si>
  <si>
    <t>Programu do rejestracji czasu pracy</t>
  </si>
  <si>
    <t>Modernizacja  budynku komunalnego Kłębowo 42</t>
  </si>
  <si>
    <t xml:space="preserve">Rozbudowa sieci wodociągowej Nowa Wieś Wielka </t>
  </si>
  <si>
    <t>Ogrodzenie boiska wiejskiego w miejscowości Bugi</t>
  </si>
  <si>
    <t>Zagospodarowanie terenu wokół świetlicy wiejskiej w miejscowosci Sarnowo</t>
  </si>
  <si>
    <t>Postawienie i wyposażenie drewnianej wiaty w miejscowosci Koniewo</t>
  </si>
  <si>
    <t>Zakup lawety</t>
  </si>
  <si>
    <t>Załącznik Nr  3 do Uchwały Nr XXI/174/2017 Rady Gminy Lidzbark Warmiński z dnia 23 marca 2017r.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</si>
</sst>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_-* #,##0\ _z_ł_-;\-* #,##0\ _z_ł_-;_-* &quot;-&quot;??\ _z_ł_-;_-@_-"/>
    <numFmt numFmtId="165" formatCode="#,##0_ ;\-#,##0\ "/>
  </numFmts>
  <fonts count="8" x14ac:knownFonts="1">
    <font>
      <sz val="10"/>
      <name val="Arial CE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u/>
      <sz val="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9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medium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medium">
        <color indexed="0"/>
      </right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medium">
        <color indexed="0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9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43" fontId="3" fillId="0" borderId="0" xfId="1" applyFont="1" applyAlignment="1">
      <alignment horizontal="center" vertical="center"/>
    </xf>
    <xf numFmtId="43" fontId="3" fillId="0" borderId="0" xfId="1" applyFont="1" applyAlignment="1">
      <alignment horizontal="center" wrapText="1"/>
    </xf>
    <xf numFmtId="43" fontId="3" fillId="0" borderId="0" xfId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83" xfId="0" applyFont="1" applyFill="1" applyBorder="1" applyAlignment="1">
      <alignment horizontal="center" vertical="center" wrapText="1"/>
    </xf>
    <xf numFmtId="0" fontId="4" fillId="0" borderId="84" xfId="0" applyFont="1" applyFill="1" applyBorder="1" applyAlignment="1">
      <alignment horizontal="center" vertical="center" wrapText="1"/>
    </xf>
    <xf numFmtId="0" fontId="4" fillId="0" borderId="87" xfId="0" applyFont="1" applyFill="1" applyBorder="1" applyAlignment="1">
      <alignment horizontal="center" vertical="center" wrapText="1"/>
    </xf>
    <xf numFmtId="43" fontId="4" fillId="0" borderId="90" xfId="1" applyFont="1" applyFill="1" applyBorder="1" applyAlignment="1">
      <alignment horizontal="center" vertical="center" wrapText="1"/>
    </xf>
    <xf numFmtId="0" fontId="4" fillId="0" borderId="93" xfId="0" applyFont="1" applyFill="1" applyBorder="1" applyAlignment="1">
      <alignment horizontal="center" vertical="center" wrapText="1"/>
    </xf>
    <xf numFmtId="0" fontId="4" fillId="0" borderId="76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85" xfId="0" applyFont="1" applyFill="1" applyBorder="1" applyAlignment="1">
      <alignment horizontal="center" vertical="center" wrapText="1"/>
    </xf>
    <xf numFmtId="0" fontId="4" fillId="0" borderId="88" xfId="0" applyFont="1" applyFill="1" applyBorder="1" applyAlignment="1">
      <alignment horizontal="center" vertical="center" wrapText="1"/>
    </xf>
    <xf numFmtId="43" fontId="4" fillId="0" borderId="91" xfId="1" applyFont="1" applyFill="1" applyBorder="1" applyAlignment="1">
      <alignment horizontal="center" vertical="center" wrapText="1"/>
    </xf>
    <xf numFmtId="43" fontId="4" fillId="0" borderId="79" xfId="1" applyFont="1" applyFill="1" applyBorder="1" applyAlignment="1">
      <alignment horizontal="center" vertical="center" wrapText="1"/>
    </xf>
    <xf numFmtId="0" fontId="4" fillId="0" borderId="81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 wrapText="1"/>
    </xf>
    <xf numFmtId="0" fontId="4" fillId="0" borderId="7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6" xfId="0" applyFont="1" applyFill="1" applyBorder="1" applyAlignment="1">
      <alignment horizontal="center" vertical="center" wrapText="1"/>
    </xf>
    <xf numFmtId="0" fontId="4" fillId="0" borderId="89" xfId="0" applyFont="1" applyFill="1" applyBorder="1" applyAlignment="1">
      <alignment horizontal="center" vertical="center" wrapText="1"/>
    </xf>
    <xf numFmtId="43" fontId="4" fillId="0" borderId="92" xfId="1" applyFont="1" applyFill="1" applyBorder="1" applyAlignment="1">
      <alignment horizontal="center" vertical="center" wrapText="1"/>
    </xf>
    <xf numFmtId="43" fontId="4" fillId="0" borderId="80" xfId="1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8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3" xfId="1" applyNumberFormat="1" applyFont="1" applyFill="1" applyBorder="1" applyAlignment="1">
      <alignment horizontal="center" vertical="center" wrapText="1"/>
    </xf>
    <xf numFmtId="0" fontId="4" fillId="0" borderId="25" xfId="1" applyNumberFormat="1" applyFont="1" applyFill="1" applyBorder="1" applyAlignment="1">
      <alignment horizontal="center" vertical="center" wrapText="1"/>
    </xf>
    <xf numFmtId="0" fontId="4" fillId="0" borderId="2" xfId="1" applyNumberFormat="1" applyFont="1" applyFill="1" applyBorder="1" applyAlignment="1">
      <alignment horizontal="center" wrapText="1"/>
    </xf>
    <xf numFmtId="0" fontId="4" fillId="0" borderId="2" xfId="1" applyNumberFormat="1" applyFont="1" applyFill="1" applyBorder="1" applyAlignment="1">
      <alignment horizontal="center" vertical="center" wrapText="1"/>
    </xf>
    <xf numFmtId="0" fontId="4" fillId="0" borderId="5" xfId="1" applyNumberFormat="1" applyFont="1" applyFill="1" applyBorder="1" applyAlignment="1">
      <alignment horizontal="center" vertical="center" wrapText="1"/>
    </xf>
    <xf numFmtId="0" fontId="4" fillId="6" borderId="47" xfId="0" applyFont="1" applyFill="1" applyBorder="1" applyAlignment="1">
      <alignment horizontal="center" vertical="center"/>
    </xf>
    <xf numFmtId="0" fontId="4" fillId="6" borderId="48" xfId="0" applyFont="1" applyFill="1" applyBorder="1" applyAlignment="1">
      <alignment horizontal="center" vertical="center"/>
    </xf>
    <xf numFmtId="0" fontId="4" fillId="6" borderId="49" xfId="0" applyFont="1" applyFill="1" applyBorder="1" applyAlignment="1">
      <alignment vertical="center" wrapText="1"/>
    </xf>
    <xf numFmtId="43" fontId="4" fillId="6" borderId="50" xfId="1" applyFont="1" applyFill="1" applyBorder="1" applyAlignment="1">
      <alignment horizontal="center" vertical="center"/>
    </xf>
    <xf numFmtId="43" fontId="4" fillId="6" borderId="49" xfId="1" applyFont="1" applyFill="1" applyBorder="1" applyAlignment="1">
      <alignment horizontal="center" vertical="center"/>
    </xf>
    <xf numFmtId="43" fontId="4" fillId="6" borderId="49" xfId="1" applyFont="1" applyFill="1" applyBorder="1" applyAlignment="1">
      <alignment horizontal="right" vertical="center"/>
    </xf>
    <xf numFmtId="43" fontId="4" fillId="6" borderId="51" xfId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justify" vertical="center" wrapText="1"/>
    </xf>
    <xf numFmtId="43" fontId="6" fillId="5" borderId="24" xfId="2" applyFont="1" applyFill="1" applyBorder="1" applyAlignment="1" applyProtection="1">
      <alignment horizontal="center" vertical="center" wrapText="1"/>
    </xf>
    <xf numFmtId="43" fontId="6" fillId="0" borderId="40" xfId="1" applyFont="1" applyBorder="1" applyAlignment="1">
      <alignment horizontal="center" vertical="center"/>
    </xf>
    <xf numFmtId="43" fontId="6" fillId="2" borderId="40" xfId="1" applyFont="1" applyFill="1" applyBorder="1" applyAlignment="1" applyProtection="1">
      <alignment horizontal="right" vertical="center"/>
    </xf>
    <xf numFmtId="165" fontId="6" fillId="0" borderId="40" xfId="1" applyNumberFormat="1" applyFont="1" applyBorder="1" applyAlignment="1">
      <alignment horizontal="right" vertical="center"/>
    </xf>
    <xf numFmtId="4" fontId="6" fillId="0" borderId="34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65" fontId="6" fillId="0" borderId="0" xfId="0" applyNumberFormat="1" applyFont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5" borderId="19" xfId="0" applyNumberFormat="1" applyFont="1" applyFill="1" applyBorder="1" applyAlignment="1" applyProtection="1">
      <alignment horizontal="left" vertical="center" wrapText="1"/>
    </xf>
    <xf numFmtId="43" fontId="6" fillId="0" borderId="3" xfId="1" applyFont="1" applyBorder="1" applyAlignment="1">
      <alignment horizontal="center" vertical="center"/>
    </xf>
    <xf numFmtId="43" fontId="6" fillId="2" borderId="3" xfId="1" applyFont="1" applyFill="1" applyBorder="1" applyAlignment="1" applyProtection="1">
      <alignment horizontal="right" vertical="center"/>
    </xf>
    <xf numFmtId="165" fontId="6" fillId="0" borderId="3" xfId="1" applyNumberFormat="1" applyFont="1" applyBorder="1" applyAlignment="1">
      <alignment horizontal="right" vertical="center"/>
    </xf>
    <xf numFmtId="4" fontId="6" fillId="0" borderId="35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0" fontId="6" fillId="5" borderId="19" xfId="0" applyNumberFormat="1" applyFont="1" applyFill="1" applyBorder="1" applyAlignment="1" applyProtection="1">
      <alignment horizontal="left" vertical="center" wrapText="1"/>
    </xf>
    <xf numFmtId="43" fontId="3" fillId="2" borderId="3" xfId="1" applyFont="1" applyFill="1" applyBorder="1" applyAlignment="1" applyProtection="1">
      <alignment horizontal="right" vertical="center"/>
    </xf>
    <xf numFmtId="43" fontId="6" fillId="0" borderId="3" xfId="1" applyFont="1" applyBorder="1" applyAlignment="1">
      <alignment horizontal="right" vertical="center"/>
    </xf>
    <xf numFmtId="43" fontId="6" fillId="2" borderId="19" xfId="1" applyFont="1" applyFill="1" applyBorder="1" applyAlignment="1" applyProtection="1">
      <alignment horizontal="center"/>
    </xf>
    <xf numFmtId="43" fontId="6" fillId="2" borderId="19" xfId="1" applyFont="1" applyFill="1" applyBorder="1" applyAlignment="1" applyProtection="1">
      <alignment horizontal="center" vertical="center"/>
    </xf>
    <xf numFmtId="43" fontId="3" fillId="2" borderId="27" xfId="1" applyFont="1" applyFill="1" applyBorder="1" applyAlignment="1" applyProtection="1">
      <alignment horizontal="center"/>
    </xf>
    <xf numFmtId="43" fontId="3" fillId="2" borderId="3" xfId="1" applyFont="1" applyFill="1" applyBorder="1" applyAlignment="1" applyProtection="1">
      <alignment horizontal="center"/>
    </xf>
    <xf numFmtId="49" fontId="6" fillId="0" borderId="8" xfId="1" applyNumberFormat="1" applyFont="1" applyBorder="1" applyAlignment="1">
      <alignment horizontal="center" vertical="center"/>
    </xf>
    <xf numFmtId="43" fontId="6" fillId="0" borderId="6" xfId="1" applyFont="1" applyBorder="1" applyAlignment="1">
      <alignment horizontal="center" vertical="center"/>
    </xf>
    <xf numFmtId="43" fontId="3" fillId="2" borderId="6" xfId="1" applyFont="1" applyFill="1" applyBorder="1" applyAlignment="1" applyProtection="1">
      <alignment horizontal="center"/>
    </xf>
    <xf numFmtId="165" fontId="6" fillId="0" borderId="6" xfId="1" applyNumberFormat="1" applyFont="1" applyBorder="1" applyAlignment="1">
      <alignment horizontal="right" vertical="center"/>
    </xf>
    <xf numFmtId="4" fontId="6" fillId="0" borderId="36" xfId="0" applyNumberFormat="1" applyFont="1" applyBorder="1" applyAlignment="1">
      <alignment horizontal="center" vertical="center"/>
    </xf>
    <xf numFmtId="0" fontId="5" fillId="6" borderId="52" xfId="0" applyFont="1" applyFill="1" applyBorder="1" applyAlignment="1">
      <alignment horizontal="center" vertical="center"/>
    </xf>
    <xf numFmtId="0" fontId="5" fillId="6" borderId="48" xfId="0" applyFont="1" applyFill="1" applyBorder="1" applyAlignment="1">
      <alignment horizontal="center" vertical="center"/>
    </xf>
    <xf numFmtId="0" fontId="5" fillId="6" borderId="49" xfId="0" applyFont="1" applyFill="1" applyBorder="1" applyAlignment="1">
      <alignment vertical="center" wrapText="1"/>
    </xf>
    <xf numFmtId="43" fontId="5" fillId="6" borderId="50" xfId="1" applyFont="1" applyFill="1" applyBorder="1" applyAlignment="1">
      <alignment horizontal="center" vertical="center"/>
    </xf>
    <xf numFmtId="4" fontId="5" fillId="6" borderId="51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43" fontId="6" fillId="0" borderId="40" xfId="1" applyFont="1" applyBorder="1" applyAlignment="1">
      <alignment vertical="center"/>
    </xf>
    <xf numFmtId="3" fontId="6" fillId="0" borderId="3" xfId="0" applyNumberFormat="1" applyFont="1" applyBorder="1" applyAlignment="1">
      <alignment horizontal="center" vertical="center" wrapText="1"/>
    </xf>
    <xf numFmtId="43" fontId="6" fillId="0" borderId="3" xfId="1" applyFont="1" applyBorder="1" applyAlignment="1">
      <alignment horizontal="center" vertical="center" wrapText="1"/>
    </xf>
    <xf numFmtId="43" fontId="6" fillId="0" borderId="3" xfId="1" applyFont="1" applyBorder="1" applyAlignment="1">
      <alignment horizontal="right" vertical="center" wrapText="1"/>
    </xf>
    <xf numFmtId="43" fontId="6" fillId="5" borderId="56" xfId="2" applyFont="1" applyFill="1" applyBorder="1" applyAlignment="1" applyProtection="1">
      <alignment vertical="center" wrapText="1"/>
    </xf>
    <xf numFmtId="0" fontId="6" fillId="5" borderId="27" xfId="0" applyNumberFormat="1" applyFont="1" applyFill="1" applyBorder="1" applyAlignment="1" applyProtection="1">
      <alignment horizontal="left" vertical="center" wrapText="1"/>
    </xf>
    <xf numFmtId="43" fontId="6" fillId="5" borderId="28" xfId="2" applyFont="1" applyFill="1" applyBorder="1" applyAlignment="1" applyProtection="1">
      <alignment horizontal="center" vertical="center" wrapText="1"/>
    </xf>
    <xf numFmtId="43" fontId="6" fillId="5" borderId="57" xfId="2" applyFont="1" applyFill="1" applyBorder="1" applyAlignment="1" applyProtection="1">
      <alignment vertical="center" wrapText="1"/>
    </xf>
    <xf numFmtId="3" fontId="6" fillId="0" borderId="40" xfId="0" applyNumberFormat="1" applyFont="1" applyBorder="1" applyAlignment="1">
      <alignment horizontal="center" vertical="center" wrapText="1"/>
    </xf>
    <xf numFmtId="43" fontId="6" fillId="0" borderId="40" xfId="1" applyFont="1" applyBorder="1" applyAlignment="1">
      <alignment horizontal="center" vertical="center" wrapText="1"/>
    </xf>
    <xf numFmtId="0" fontId="6" fillId="5" borderId="74" xfId="0" applyNumberFormat="1" applyFont="1" applyFill="1" applyBorder="1" applyAlignment="1" applyProtection="1">
      <alignment horizontal="left" vertical="center" wrapText="1"/>
    </xf>
    <xf numFmtId="43" fontId="6" fillId="5" borderId="75" xfId="2" applyFont="1" applyFill="1" applyBorder="1" applyAlignment="1" applyProtection="1">
      <alignment horizontal="center" vertical="center" wrapText="1"/>
    </xf>
    <xf numFmtId="0" fontId="6" fillId="5" borderId="29" xfId="0" applyNumberFormat="1" applyFont="1" applyFill="1" applyBorder="1" applyAlignment="1" applyProtection="1">
      <alignment horizontal="left" vertical="center" wrapText="1"/>
    </xf>
    <xf numFmtId="43" fontId="6" fillId="5" borderId="30" xfId="2" applyFont="1" applyFill="1" applyBorder="1" applyAlignment="1" applyProtection="1">
      <alignment horizontal="center" vertical="center" wrapText="1"/>
    </xf>
    <xf numFmtId="43" fontId="6" fillId="5" borderId="58" xfId="2" applyFont="1" applyFill="1" applyBorder="1" applyAlignment="1" applyProtection="1">
      <alignment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5" borderId="31" xfId="0" applyNumberFormat="1" applyFont="1" applyFill="1" applyBorder="1" applyAlignment="1" applyProtection="1">
      <alignment horizontal="left" vertical="center" wrapText="1"/>
    </xf>
    <xf numFmtId="43" fontId="6" fillId="5" borderId="32" xfId="2" applyFont="1" applyFill="1" applyBorder="1" applyAlignment="1" applyProtection="1">
      <alignment horizontal="center" vertical="center" wrapText="1"/>
    </xf>
    <xf numFmtId="43" fontId="6" fillId="0" borderId="41" xfId="1" applyFont="1" applyBorder="1" applyAlignment="1">
      <alignment horizontal="center" vertical="center"/>
    </xf>
    <xf numFmtId="43" fontId="6" fillId="5" borderId="0" xfId="2" applyFont="1" applyFill="1" applyBorder="1" applyAlignment="1" applyProtection="1">
      <alignment vertical="center" wrapText="1"/>
    </xf>
    <xf numFmtId="3" fontId="6" fillId="0" borderId="41" xfId="0" applyNumberFormat="1" applyFont="1" applyBorder="1" applyAlignment="1">
      <alignment horizontal="center" vertical="center" wrapText="1"/>
    </xf>
    <xf numFmtId="43" fontId="6" fillId="0" borderId="41" xfId="1" applyFont="1" applyBorder="1" applyAlignment="1">
      <alignment horizontal="center" vertical="center" wrapText="1"/>
    </xf>
    <xf numFmtId="4" fontId="6" fillId="0" borderId="37" xfId="0" applyNumberFormat="1" applyFont="1" applyBorder="1" applyAlignment="1">
      <alignment horizontal="center" vertical="center"/>
    </xf>
    <xf numFmtId="0" fontId="5" fillId="6" borderId="53" xfId="0" applyFont="1" applyFill="1" applyBorder="1" applyAlignment="1">
      <alignment horizontal="center" vertical="center"/>
    </xf>
    <xf numFmtId="0" fontId="5" fillId="6" borderId="54" xfId="0" applyFont="1" applyFill="1" applyBorder="1" applyAlignment="1">
      <alignment horizontal="center" vertical="center"/>
    </xf>
    <xf numFmtId="43" fontId="5" fillId="6" borderId="49" xfId="1" applyFont="1" applyFill="1" applyBorder="1" applyAlignment="1">
      <alignment horizontal="center" vertical="center"/>
    </xf>
    <xf numFmtId="4" fontId="5" fillId="6" borderId="55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43" fontId="6" fillId="5" borderId="33" xfId="2" applyFont="1" applyFill="1" applyBorder="1" applyAlignment="1" applyProtection="1">
      <alignment horizontal="center" vertical="center" wrapText="1"/>
    </xf>
    <xf numFmtId="43" fontId="3" fillId="0" borderId="40" xfId="1" applyFont="1" applyBorder="1" applyAlignment="1">
      <alignment horizontal="center" vertical="center"/>
    </xf>
    <xf numFmtId="165" fontId="3" fillId="0" borderId="40" xfId="1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3" fontId="3" fillId="0" borderId="3" xfId="1" applyFont="1" applyBorder="1" applyAlignment="1">
      <alignment horizontal="center" vertical="center"/>
    </xf>
    <xf numFmtId="165" fontId="3" fillId="0" borderId="3" xfId="1" applyNumberFormat="1" applyFont="1" applyBorder="1" applyAlignment="1">
      <alignment horizontal="center" vertical="center"/>
    </xf>
    <xf numFmtId="43" fontId="6" fillId="4" borderId="3" xfId="1" applyFont="1" applyFill="1" applyBorder="1" applyAlignment="1" applyProtection="1">
      <alignment horizontal="right" vertical="center"/>
    </xf>
    <xf numFmtId="0" fontId="5" fillId="6" borderId="47" xfId="0" applyFont="1" applyFill="1" applyBorder="1" applyAlignment="1">
      <alignment horizontal="center" vertical="center"/>
    </xf>
    <xf numFmtId="0" fontId="5" fillId="6" borderId="48" xfId="0" applyNumberFormat="1" applyFont="1" applyFill="1" applyBorder="1" applyAlignment="1" applyProtection="1">
      <alignment horizontal="center" vertical="center" wrapText="1"/>
    </xf>
    <xf numFmtId="0" fontId="5" fillId="6" borderId="49" xfId="0" applyNumberFormat="1" applyFont="1" applyFill="1" applyBorder="1" applyAlignment="1" applyProtection="1">
      <alignment horizontal="left" vertical="center" wrapText="1"/>
    </xf>
    <xf numFmtId="43" fontId="6" fillId="2" borderId="40" xfId="1" applyFont="1" applyFill="1" applyBorder="1" applyAlignment="1" applyProtection="1">
      <alignment horizontal="center"/>
    </xf>
    <xf numFmtId="43" fontId="6" fillId="2" borderId="3" xfId="1" applyFont="1" applyFill="1" applyBorder="1" applyAlignment="1" applyProtection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5" borderId="20" xfId="0" applyNumberFormat="1" applyFont="1" applyFill="1" applyBorder="1" applyAlignment="1" applyProtection="1">
      <alignment horizontal="left" vertical="center" wrapText="1"/>
    </xf>
    <xf numFmtId="43" fontId="6" fillId="2" borderId="6" xfId="1" applyFont="1" applyFill="1" applyBorder="1" applyAlignment="1" applyProtection="1">
      <alignment horizontal="center"/>
    </xf>
    <xf numFmtId="3" fontId="6" fillId="0" borderId="6" xfId="0" applyNumberFormat="1" applyFont="1" applyBorder="1" applyAlignment="1">
      <alignment horizontal="center" vertical="center" wrapText="1"/>
    </xf>
    <xf numFmtId="43" fontId="6" fillId="0" borderId="6" xfId="1" applyFont="1" applyBorder="1" applyAlignment="1">
      <alignment horizontal="center" vertical="center" wrapText="1"/>
    </xf>
    <xf numFmtId="0" fontId="6" fillId="4" borderId="0" xfId="0" applyFont="1" applyFill="1" applyAlignment="1">
      <alignment vertical="center"/>
    </xf>
    <xf numFmtId="0" fontId="3" fillId="0" borderId="0" xfId="0" applyFont="1" applyAlignment="1">
      <alignment horizontal="left" vertical="center" indent="1"/>
    </xf>
    <xf numFmtId="43" fontId="6" fillId="2" borderId="6" xfId="1" applyFont="1" applyFill="1" applyBorder="1" applyAlignment="1" applyProtection="1">
      <alignment horizontal="right" vertical="center"/>
    </xf>
    <xf numFmtId="0" fontId="5" fillId="6" borderId="67" xfId="0" applyFont="1" applyFill="1" applyBorder="1" applyAlignment="1">
      <alignment horizontal="center" vertical="center"/>
    </xf>
    <xf numFmtId="43" fontId="5" fillId="6" borderId="59" xfId="1" applyFont="1" applyFill="1" applyBorder="1" applyAlignment="1">
      <alignment horizontal="center" vertical="center"/>
    </xf>
    <xf numFmtId="43" fontId="5" fillId="6" borderId="60" xfId="1" applyFont="1" applyFill="1" applyBorder="1" applyAlignment="1">
      <alignment horizontal="center" vertical="center"/>
    </xf>
    <xf numFmtId="4" fontId="5" fillId="6" borderId="61" xfId="0" applyNumberFormat="1" applyFont="1" applyFill="1" applyBorder="1" applyAlignment="1">
      <alignment horizontal="center" vertical="center"/>
    </xf>
    <xf numFmtId="0" fontId="5" fillId="4" borderId="65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vertical="center" wrapText="1"/>
    </xf>
    <xf numFmtId="43" fontId="5" fillId="4" borderId="3" xfId="1" applyFont="1" applyFill="1" applyBorder="1" applyAlignment="1">
      <alignment horizontal="center" vertical="center"/>
    </xf>
    <xf numFmtId="4" fontId="5" fillId="4" borderId="3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6" fillId="0" borderId="6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5" borderId="66" xfId="0" applyNumberFormat="1" applyFont="1" applyFill="1" applyBorder="1" applyAlignment="1" applyProtection="1">
      <alignment horizontal="left" vertical="center" wrapText="1"/>
    </xf>
    <xf numFmtId="43" fontId="6" fillId="0" borderId="3" xfId="1" applyFont="1" applyBorder="1" applyAlignment="1">
      <alignment horizontal="center"/>
    </xf>
    <xf numFmtId="4" fontId="6" fillId="0" borderId="3" xfId="0" applyNumberFormat="1" applyFont="1" applyBorder="1" applyAlignment="1">
      <alignment horizontal="center" vertical="center"/>
    </xf>
    <xf numFmtId="0" fontId="5" fillId="6" borderId="68" xfId="0" applyFont="1" applyFill="1" applyBorder="1" applyAlignment="1">
      <alignment horizontal="center" vertical="center"/>
    </xf>
    <xf numFmtId="43" fontId="5" fillId="6" borderId="62" xfId="1" applyFont="1" applyFill="1" applyBorder="1" applyAlignment="1">
      <alignment horizontal="center" vertical="center"/>
    </xf>
    <xf numFmtId="43" fontId="5" fillId="6" borderId="63" xfId="1" applyFont="1" applyFill="1" applyBorder="1" applyAlignment="1">
      <alignment horizontal="center" vertical="center"/>
    </xf>
    <xf numFmtId="4" fontId="5" fillId="6" borderId="64" xfId="0" applyNumberFormat="1" applyFont="1" applyFill="1" applyBorder="1" applyAlignment="1">
      <alignment horizontal="center" vertical="center"/>
    </xf>
    <xf numFmtId="43" fontId="6" fillId="0" borderId="42" xfId="1" applyFont="1" applyBorder="1" applyAlignment="1">
      <alignment horizontal="center" vertical="center"/>
    </xf>
    <xf numFmtId="43" fontId="6" fillId="0" borderId="40" xfId="1" applyFont="1" applyBorder="1" applyAlignment="1">
      <alignment horizontal="right"/>
    </xf>
    <xf numFmtId="0" fontId="6" fillId="2" borderId="3" xfId="0" applyFont="1" applyFill="1" applyBorder="1" applyAlignment="1">
      <alignment wrapText="1"/>
    </xf>
    <xf numFmtId="43" fontId="6" fillId="0" borderId="43" xfId="1" applyFont="1" applyBorder="1" applyAlignment="1">
      <alignment horizontal="center" vertical="center"/>
    </xf>
    <xf numFmtId="43" fontId="6" fillId="0" borderId="3" xfId="1" applyFont="1" applyBorder="1" applyAlignment="1">
      <alignment horizontal="right"/>
    </xf>
    <xf numFmtId="43" fontId="6" fillId="0" borderId="40" xfId="1" applyFont="1" applyBorder="1" applyAlignment="1">
      <alignment horizontal="center"/>
    </xf>
    <xf numFmtId="43" fontId="6" fillId="5" borderId="26" xfId="2" applyFont="1" applyFill="1" applyBorder="1" applyAlignment="1" applyProtection="1">
      <alignment horizontal="center" vertical="center" wrapText="1"/>
    </xf>
    <xf numFmtId="43" fontId="6" fillId="0" borderId="6" xfId="1" applyFont="1" applyBorder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6" fillId="5" borderId="22" xfId="0" applyNumberFormat="1" applyFont="1" applyFill="1" applyBorder="1" applyAlignment="1" applyProtection="1">
      <alignment horizontal="left" vertical="center" wrapText="1"/>
    </xf>
    <xf numFmtId="43" fontId="6" fillId="0" borderId="44" xfId="1" applyFont="1" applyBorder="1" applyAlignment="1">
      <alignment horizontal="center" vertical="center"/>
    </xf>
    <xf numFmtId="43" fontId="6" fillId="0" borderId="45" xfId="1" applyFont="1" applyBorder="1" applyAlignment="1">
      <alignment horizontal="center" vertical="center"/>
    </xf>
    <xf numFmtId="43" fontId="6" fillId="2" borderId="45" xfId="1" applyFont="1" applyFill="1" applyBorder="1" applyAlignment="1" applyProtection="1">
      <alignment horizontal="center" vertical="center"/>
    </xf>
    <xf numFmtId="164" fontId="6" fillId="0" borderId="45" xfId="1" applyNumberFormat="1" applyFont="1" applyBorder="1" applyAlignment="1">
      <alignment horizontal="center" vertical="center" wrapText="1"/>
    </xf>
    <xf numFmtId="43" fontId="6" fillId="0" borderId="45" xfId="1" applyFont="1" applyBorder="1" applyAlignment="1">
      <alignment horizontal="center" vertical="center" wrapText="1"/>
    </xf>
    <xf numFmtId="4" fontId="6" fillId="0" borderId="38" xfId="0" applyNumberFormat="1" applyFont="1" applyBorder="1" applyAlignment="1">
      <alignment horizontal="center" vertical="center"/>
    </xf>
    <xf numFmtId="0" fontId="6" fillId="5" borderId="3" xfId="0" applyNumberFormat="1" applyFont="1" applyFill="1" applyBorder="1" applyAlignment="1" applyProtection="1">
      <alignment horizontal="left" vertical="center" wrapText="1"/>
    </xf>
    <xf numFmtId="43" fontId="6" fillId="2" borderId="3" xfId="1" applyFont="1" applyFill="1" applyBorder="1" applyAlignment="1" applyProtection="1">
      <alignment horizontal="center" vertical="center"/>
    </xf>
    <xf numFmtId="164" fontId="6" fillId="0" borderId="3" xfId="1" applyNumberFormat="1" applyFont="1" applyBorder="1" applyAlignment="1">
      <alignment horizontal="center" vertical="center" wrapText="1"/>
    </xf>
    <xf numFmtId="0" fontId="5" fillId="6" borderId="69" xfId="0" applyFont="1" applyFill="1" applyBorder="1" applyAlignment="1">
      <alignment horizontal="center" vertical="center"/>
    </xf>
    <xf numFmtId="0" fontId="5" fillId="6" borderId="70" xfId="0" applyFont="1" applyFill="1" applyBorder="1" applyAlignment="1">
      <alignment horizontal="center" vertical="center"/>
    </xf>
    <xf numFmtId="0" fontId="5" fillId="6" borderId="71" xfId="0" applyFont="1" applyFill="1" applyBorder="1" applyAlignment="1">
      <alignment vertical="center" wrapText="1"/>
    </xf>
    <xf numFmtId="43" fontId="5" fillId="6" borderId="72" xfId="1" applyFont="1" applyFill="1" applyBorder="1" applyAlignment="1">
      <alignment horizontal="center" vertical="center"/>
    </xf>
    <xf numFmtId="4" fontId="5" fillId="6" borderId="73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3" fontId="5" fillId="0" borderId="40" xfId="1" applyFont="1" applyBorder="1" applyAlignment="1">
      <alignment horizontal="center" vertical="center" wrapText="1"/>
    </xf>
    <xf numFmtId="4" fontId="5" fillId="0" borderId="34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43" fontId="5" fillId="0" borderId="3" xfId="1" applyFont="1" applyBorder="1" applyAlignment="1">
      <alignment horizontal="center" vertical="center" wrapText="1"/>
    </xf>
    <xf numFmtId="4" fontId="5" fillId="0" borderId="35" xfId="0" applyNumberFormat="1" applyFont="1" applyBorder="1" applyAlignment="1">
      <alignment horizontal="center" vertical="center"/>
    </xf>
    <xf numFmtId="0" fontId="7" fillId="3" borderId="82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center" vertical="center"/>
    </xf>
    <xf numFmtId="43" fontId="7" fillId="3" borderId="46" xfId="1" applyFont="1" applyFill="1" applyBorder="1" applyAlignment="1">
      <alignment horizontal="center" vertical="center"/>
    </xf>
    <xf numFmtId="4" fontId="7" fillId="3" borderId="39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horizontal="justify" wrapText="1"/>
    </xf>
  </cellXfs>
  <cellStyles count="3">
    <cellStyle name="Dziesiętny" xfId="1" builtinId="3"/>
    <cellStyle name="Dziesiętny 2" xfId="2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tabSelected="1" topLeftCell="A70" zoomScale="90" zoomScaleNormal="90" workbookViewId="0">
      <selection activeCell="L19" sqref="L19"/>
    </sheetView>
  </sheetViews>
  <sheetFormatPr defaultRowHeight="15" x14ac:dyDescent="0.25"/>
  <cols>
    <col min="1" max="1" width="6.28515625" style="1" customWidth="1"/>
    <col min="2" max="2" width="8.5703125" style="1" customWidth="1"/>
    <col min="3" max="3" width="51.5703125" style="2" customWidth="1"/>
    <col min="4" max="5" width="16.85546875" style="3" bestFit="1" customWidth="1"/>
    <col min="6" max="6" width="16.85546875" style="5" bestFit="1" customWidth="1"/>
    <col min="7" max="7" width="9.5703125" style="6" customWidth="1"/>
    <col min="8" max="8" width="17.85546875" style="3" customWidth="1"/>
    <col min="9" max="9" width="15.140625" style="6" bestFit="1" customWidth="1"/>
    <col min="10" max="10" width="13.5703125" style="1" customWidth="1"/>
    <col min="11" max="11" width="9.140625" style="1"/>
    <col min="12" max="12" width="12.7109375" style="1" bestFit="1" customWidth="1"/>
    <col min="13" max="16384" width="9.140625" style="1"/>
  </cols>
  <sheetData>
    <row r="1" spans="1:13" ht="33" customHeight="1" x14ac:dyDescent="0.25">
      <c r="F1" s="4" t="s">
        <v>98</v>
      </c>
      <c r="G1" s="4"/>
      <c r="H1" s="4"/>
      <c r="I1" s="4"/>
      <c r="J1" s="4"/>
    </row>
    <row r="2" spans="1:13" x14ac:dyDescent="0.25">
      <c r="H2" s="7"/>
      <c r="I2" s="7"/>
      <c r="J2" s="7"/>
    </row>
    <row r="3" spans="1:13" ht="14.25" customHeight="1" x14ac:dyDescent="0.2">
      <c r="A3" s="8" t="s">
        <v>69</v>
      </c>
      <c r="B3" s="8"/>
      <c r="C3" s="8"/>
      <c r="D3" s="8"/>
      <c r="E3" s="8"/>
      <c r="F3" s="8"/>
      <c r="G3" s="8"/>
      <c r="H3" s="8"/>
      <c r="I3" s="8"/>
      <c r="J3" s="8"/>
    </row>
    <row r="4" spans="1:13" ht="9" customHeight="1" thickBo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3" ht="10.5" customHeight="1" thickTop="1" thickBot="1" x14ac:dyDescent="0.25">
      <c r="A5" s="9" t="s">
        <v>0</v>
      </c>
      <c r="B5" s="10" t="s">
        <v>1</v>
      </c>
      <c r="C5" s="11" t="s">
        <v>2</v>
      </c>
      <c r="D5" s="12" t="s">
        <v>3</v>
      </c>
      <c r="E5" s="13" t="s">
        <v>4</v>
      </c>
      <c r="F5" s="13"/>
      <c r="G5" s="13"/>
      <c r="H5" s="13"/>
      <c r="I5" s="13"/>
      <c r="J5" s="14" t="s">
        <v>20</v>
      </c>
    </row>
    <row r="6" spans="1:13" ht="11.25" customHeight="1" thickBot="1" x14ac:dyDescent="0.25">
      <c r="A6" s="15"/>
      <c r="B6" s="16"/>
      <c r="C6" s="17"/>
      <c r="D6" s="18"/>
      <c r="E6" s="19" t="s">
        <v>75</v>
      </c>
      <c r="F6" s="20" t="s">
        <v>5</v>
      </c>
      <c r="G6" s="21"/>
      <c r="H6" s="22"/>
      <c r="I6" s="22"/>
      <c r="J6" s="23"/>
    </row>
    <row r="7" spans="1:13" ht="71.25" customHeight="1" thickBot="1" x14ac:dyDescent="0.25">
      <c r="A7" s="24"/>
      <c r="B7" s="25"/>
      <c r="C7" s="26"/>
      <c r="D7" s="27"/>
      <c r="E7" s="28"/>
      <c r="F7" s="29" t="s">
        <v>6</v>
      </c>
      <c r="G7" s="30" t="s">
        <v>7</v>
      </c>
      <c r="H7" s="29" t="s">
        <v>8</v>
      </c>
      <c r="I7" s="30" t="s">
        <v>9</v>
      </c>
      <c r="J7" s="31"/>
    </row>
    <row r="8" spans="1:13" ht="16.5" thickTop="1" thickBot="1" x14ac:dyDescent="0.25">
      <c r="A8" s="32">
        <v>1</v>
      </c>
      <c r="B8" s="33">
        <v>2</v>
      </c>
      <c r="C8" s="34">
        <v>3</v>
      </c>
      <c r="D8" s="35">
        <v>4</v>
      </c>
      <c r="E8" s="36">
        <v>5</v>
      </c>
      <c r="F8" s="37">
        <v>6</v>
      </c>
      <c r="G8" s="38">
        <v>7</v>
      </c>
      <c r="H8" s="38">
        <v>8</v>
      </c>
      <c r="I8" s="38">
        <v>9</v>
      </c>
      <c r="J8" s="39">
        <v>10</v>
      </c>
    </row>
    <row r="9" spans="1:13" s="47" customFormat="1" ht="18.75" customHeight="1" thickBot="1" x14ac:dyDescent="0.25">
      <c r="A9" s="40" t="s">
        <v>10</v>
      </c>
      <c r="B9" s="41"/>
      <c r="C9" s="42" t="s">
        <v>11</v>
      </c>
      <c r="D9" s="43">
        <f>SUM(D10:D21)</f>
        <v>3076950</v>
      </c>
      <c r="E9" s="44">
        <f>SUM(E10:E21)</f>
        <v>3076950</v>
      </c>
      <c r="F9" s="44">
        <f>SUM(F10:F21)</f>
        <v>3076950</v>
      </c>
      <c r="G9" s="44"/>
      <c r="H9" s="44">
        <f>SUM(H10:H21)</f>
        <v>0</v>
      </c>
      <c r="I9" s="45">
        <f>SUM(I10:I21)</f>
        <v>0</v>
      </c>
      <c r="J9" s="46">
        <f>SUM(J10:J21)</f>
        <v>0</v>
      </c>
    </row>
    <row r="10" spans="1:13" s="56" customFormat="1" ht="30" x14ac:dyDescent="0.2">
      <c r="A10" s="48"/>
      <c r="B10" s="49" t="s">
        <v>24</v>
      </c>
      <c r="C10" s="50" t="s">
        <v>26</v>
      </c>
      <c r="D10" s="51">
        <f>E10</f>
        <v>15000</v>
      </c>
      <c r="E10" s="52">
        <v>15000</v>
      </c>
      <c r="F10" s="53">
        <v>15000</v>
      </c>
      <c r="G10" s="52"/>
      <c r="H10" s="52"/>
      <c r="I10" s="54"/>
      <c r="J10" s="55" t="s">
        <v>17</v>
      </c>
      <c r="M10" s="57"/>
    </row>
    <row r="11" spans="1:13" s="56" customFormat="1" ht="15.75" customHeight="1" x14ac:dyDescent="0.2">
      <c r="A11" s="58"/>
      <c r="B11" s="59" t="s">
        <v>24</v>
      </c>
      <c r="C11" s="60" t="s">
        <v>74</v>
      </c>
      <c r="D11" s="51">
        <f>E11</f>
        <v>25000</v>
      </c>
      <c r="E11" s="61">
        <v>25000</v>
      </c>
      <c r="F11" s="62">
        <v>25000</v>
      </c>
      <c r="G11" s="61"/>
      <c r="H11" s="61"/>
      <c r="I11" s="63"/>
      <c r="J11" s="64" t="s">
        <v>17</v>
      </c>
      <c r="M11" s="57"/>
    </row>
    <row r="12" spans="1:13" s="56" customFormat="1" ht="15.75" customHeight="1" x14ac:dyDescent="0.2">
      <c r="A12" s="58"/>
      <c r="B12" s="65" t="s">
        <v>24</v>
      </c>
      <c r="C12" s="66" t="s">
        <v>32</v>
      </c>
      <c r="D12" s="51">
        <f t="shared" ref="D12:D21" si="0">E12</f>
        <v>530020</v>
      </c>
      <c r="E12" s="61">
        <v>530020</v>
      </c>
      <c r="F12" s="62">
        <v>530020</v>
      </c>
      <c r="G12" s="61"/>
      <c r="H12" s="61"/>
      <c r="I12" s="63"/>
      <c r="J12" s="64" t="s">
        <v>17</v>
      </c>
      <c r="M12" s="57"/>
    </row>
    <row r="13" spans="1:13" s="56" customFormat="1" ht="15.75" customHeight="1" x14ac:dyDescent="0.2">
      <c r="A13" s="58"/>
      <c r="B13" s="59" t="s">
        <v>24</v>
      </c>
      <c r="C13" s="66" t="s">
        <v>33</v>
      </c>
      <c r="D13" s="51">
        <f t="shared" si="0"/>
        <v>25000</v>
      </c>
      <c r="E13" s="61">
        <v>25000</v>
      </c>
      <c r="F13" s="67">
        <v>25000</v>
      </c>
      <c r="G13" s="61"/>
      <c r="H13" s="61"/>
      <c r="I13" s="68"/>
      <c r="J13" s="64" t="s">
        <v>17</v>
      </c>
      <c r="M13" s="57"/>
    </row>
    <row r="14" spans="1:13" s="56" customFormat="1" ht="15.75" customHeight="1" x14ac:dyDescent="0.25">
      <c r="A14" s="58"/>
      <c r="B14" s="65" t="s">
        <v>24</v>
      </c>
      <c r="C14" s="66" t="s">
        <v>34</v>
      </c>
      <c r="D14" s="51">
        <f t="shared" si="0"/>
        <v>304000</v>
      </c>
      <c r="E14" s="52">
        <v>304000</v>
      </c>
      <c r="F14" s="69">
        <v>304000</v>
      </c>
      <c r="G14" s="61"/>
      <c r="H14" s="61"/>
      <c r="I14" s="63"/>
      <c r="J14" s="64" t="s">
        <v>17</v>
      </c>
    </row>
    <row r="15" spans="1:13" s="56" customFormat="1" ht="15.75" customHeight="1" x14ac:dyDescent="0.25">
      <c r="A15" s="58"/>
      <c r="B15" s="59" t="s">
        <v>24</v>
      </c>
      <c r="C15" s="66" t="s">
        <v>93</v>
      </c>
      <c r="D15" s="51">
        <f t="shared" si="0"/>
        <v>175000</v>
      </c>
      <c r="E15" s="52">
        <v>175000</v>
      </c>
      <c r="F15" s="69">
        <v>175000</v>
      </c>
      <c r="G15" s="61"/>
      <c r="H15" s="61"/>
      <c r="I15" s="63"/>
      <c r="J15" s="64" t="s">
        <v>17</v>
      </c>
    </row>
    <row r="16" spans="1:13" s="56" customFormat="1" ht="15.75" customHeight="1" x14ac:dyDescent="0.2">
      <c r="A16" s="58"/>
      <c r="B16" s="65" t="s">
        <v>24</v>
      </c>
      <c r="C16" s="66" t="s">
        <v>35</v>
      </c>
      <c r="D16" s="51">
        <f t="shared" si="0"/>
        <v>655000</v>
      </c>
      <c r="E16" s="52">
        <v>655000</v>
      </c>
      <c r="F16" s="70">
        <v>655000</v>
      </c>
      <c r="G16" s="61"/>
      <c r="H16" s="61"/>
      <c r="I16" s="63"/>
      <c r="J16" s="64" t="s">
        <v>17</v>
      </c>
    </row>
    <row r="17" spans="1:10" s="56" customFormat="1" ht="15.75" customHeight="1" x14ac:dyDescent="0.25">
      <c r="A17" s="58"/>
      <c r="B17" s="59" t="s">
        <v>24</v>
      </c>
      <c r="C17" s="66" t="s">
        <v>36</v>
      </c>
      <c r="D17" s="51">
        <f t="shared" si="0"/>
        <v>102100</v>
      </c>
      <c r="E17" s="52">
        <v>102100</v>
      </c>
      <c r="F17" s="71">
        <v>102100</v>
      </c>
      <c r="G17" s="61"/>
      <c r="H17" s="61"/>
      <c r="I17" s="63"/>
      <c r="J17" s="64" t="s">
        <v>17</v>
      </c>
    </row>
    <row r="18" spans="1:10" s="56" customFormat="1" ht="15.75" customHeight="1" x14ac:dyDescent="0.25">
      <c r="A18" s="58"/>
      <c r="B18" s="65" t="s">
        <v>24</v>
      </c>
      <c r="C18" s="66" t="s">
        <v>37</v>
      </c>
      <c r="D18" s="51">
        <f t="shared" si="0"/>
        <v>621000</v>
      </c>
      <c r="E18" s="61">
        <v>621000</v>
      </c>
      <c r="F18" s="72">
        <v>621000</v>
      </c>
      <c r="G18" s="61"/>
      <c r="H18" s="61"/>
      <c r="I18" s="63"/>
      <c r="J18" s="64" t="s">
        <v>17</v>
      </c>
    </row>
    <row r="19" spans="1:10" s="56" customFormat="1" ht="15.75" customHeight="1" x14ac:dyDescent="0.25">
      <c r="A19" s="58"/>
      <c r="B19" s="59" t="s">
        <v>24</v>
      </c>
      <c r="C19" s="66" t="s">
        <v>38</v>
      </c>
      <c r="D19" s="51">
        <f t="shared" si="0"/>
        <v>598000</v>
      </c>
      <c r="E19" s="61">
        <v>598000</v>
      </c>
      <c r="F19" s="72">
        <v>598000</v>
      </c>
      <c r="G19" s="61"/>
      <c r="H19" s="61"/>
      <c r="I19" s="63"/>
      <c r="J19" s="64" t="s">
        <v>17</v>
      </c>
    </row>
    <row r="20" spans="1:10" s="56" customFormat="1" ht="15.75" customHeight="1" x14ac:dyDescent="0.25">
      <c r="A20" s="58"/>
      <c r="B20" s="65" t="s">
        <v>24</v>
      </c>
      <c r="C20" s="66" t="s">
        <v>39</v>
      </c>
      <c r="D20" s="51">
        <f t="shared" si="0"/>
        <v>6830</v>
      </c>
      <c r="E20" s="61">
        <v>6830</v>
      </c>
      <c r="F20" s="72">
        <v>6830</v>
      </c>
      <c r="G20" s="61"/>
      <c r="H20" s="61"/>
      <c r="I20" s="63"/>
      <c r="J20" s="64" t="s">
        <v>17</v>
      </c>
    </row>
    <row r="21" spans="1:10" s="56" customFormat="1" ht="15.75" customHeight="1" thickBot="1" x14ac:dyDescent="0.3">
      <c r="A21" s="58"/>
      <c r="B21" s="73" t="s">
        <v>27</v>
      </c>
      <c r="C21" s="66" t="s">
        <v>40</v>
      </c>
      <c r="D21" s="51">
        <f t="shared" si="0"/>
        <v>20000</v>
      </c>
      <c r="E21" s="74">
        <v>20000</v>
      </c>
      <c r="F21" s="75">
        <v>20000</v>
      </c>
      <c r="G21" s="74"/>
      <c r="H21" s="74"/>
      <c r="I21" s="76"/>
      <c r="J21" s="77" t="s">
        <v>17</v>
      </c>
    </row>
    <row r="22" spans="1:10" s="56" customFormat="1" ht="19.5" customHeight="1" thickBot="1" x14ac:dyDescent="0.25">
      <c r="A22" s="78">
        <v>600</v>
      </c>
      <c r="B22" s="79"/>
      <c r="C22" s="80" t="s">
        <v>12</v>
      </c>
      <c r="D22" s="81">
        <f t="shared" ref="D22:I22" si="1">SUM(D23:D32)</f>
        <v>2792486</v>
      </c>
      <c r="E22" s="81">
        <f t="shared" si="1"/>
        <v>2792486</v>
      </c>
      <c r="F22" s="81">
        <f t="shared" si="1"/>
        <v>1962800</v>
      </c>
      <c r="G22" s="81"/>
      <c r="H22" s="81">
        <f t="shared" si="1"/>
        <v>100000</v>
      </c>
      <c r="I22" s="81">
        <f t="shared" si="1"/>
        <v>729686</v>
      </c>
      <c r="J22" s="82"/>
    </row>
    <row r="23" spans="1:10" s="56" customFormat="1" ht="30" x14ac:dyDescent="0.2">
      <c r="A23" s="83"/>
      <c r="B23" s="84">
        <v>60016</v>
      </c>
      <c r="C23" s="66" t="s">
        <v>41</v>
      </c>
      <c r="D23" s="51">
        <f>E23</f>
        <v>210000</v>
      </c>
      <c r="E23" s="52">
        <v>210000</v>
      </c>
      <c r="F23" s="53">
        <v>110000</v>
      </c>
      <c r="G23" s="52"/>
      <c r="H23" s="85">
        <v>100000</v>
      </c>
      <c r="I23" s="54"/>
      <c r="J23" s="55" t="s">
        <v>17</v>
      </c>
    </row>
    <row r="24" spans="1:10" s="56" customFormat="1" ht="30" x14ac:dyDescent="0.2">
      <c r="A24" s="58"/>
      <c r="B24" s="59">
        <v>60016</v>
      </c>
      <c r="C24" s="66" t="s">
        <v>42</v>
      </c>
      <c r="D24" s="51">
        <f>E24</f>
        <v>100000</v>
      </c>
      <c r="E24" s="61">
        <v>100000</v>
      </c>
      <c r="F24" s="62">
        <v>100000</v>
      </c>
      <c r="G24" s="86"/>
      <c r="H24" s="87"/>
      <c r="I24" s="88"/>
      <c r="J24" s="64" t="s">
        <v>17</v>
      </c>
    </row>
    <row r="25" spans="1:10" s="56" customFormat="1" ht="30" x14ac:dyDescent="0.2">
      <c r="A25" s="58"/>
      <c r="B25" s="59">
        <v>60016</v>
      </c>
      <c r="C25" s="66" t="s">
        <v>43</v>
      </c>
      <c r="D25" s="51">
        <f>E25</f>
        <v>80000</v>
      </c>
      <c r="E25" s="61">
        <v>80000</v>
      </c>
      <c r="F25" s="62">
        <v>80000</v>
      </c>
      <c r="G25" s="86"/>
      <c r="H25" s="87"/>
      <c r="I25" s="87"/>
      <c r="J25" s="64" t="s">
        <v>17</v>
      </c>
    </row>
    <row r="26" spans="1:10" s="56" customFormat="1" ht="30" x14ac:dyDescent="0.2">
      <c r="A26" s="58"/>
      <c r="B26" s="59">
        <v>60016</v>
      </c>
      <c r="C26" s="66" t="s">
        <v>44</v>
      </c>
      <c r="D26" s="51">
        <f>E26</f>
        <v>120000</v>
      </c>
      <c r="E26" s="61">
        <v>120000</v>
      </c>
      <c r="F26" s="67">
        <v>120000</v>
      </c>
      <c r="G26" s="86"/>
      <c r="H26" s="87"/>
      <c r="I26" s="87"/>
      <c r="J26" s="64" t="s">
        <v>17</v>
      </c>
    </row>
    <row r="27" spans="1:10" s="56" customFormat="1" ht="18" customHeight="1" x14ac:dyDescent="0.2">
      <c r="A27" s="58"/>
      <c r="B27" s="59">
        <v>60016</v>
      </c>
      <c r="C27" s="66" t="s">
        <v>45</v>
      </c>
      <c r="D27" s="51">
        <f>E27</f>
        <v>1770486</v>
      </c>
      <c r="E27" s="61">
        <f>F27+I27</f>
        <v>1770486</v>
      </c>
      <c r="F27" s="89">
        <v>1040800</v>
      </c>
      <c r="G27" s="86"/>
      <c r="H27" s="87"/>
      <c r="I27" s="87">
        <v>729686</v>
      </c>
      <c r="J27" s="64" t="s">
        <v>17</v>
      </c>
    </row>
    <row r="28" spans="1:10" s="56" customFormat="1" ht="18" customHeight="1" x14ac:dyDescent="0.2">
      <c r="A28" s="83"/>
      <c r="B28" s="49">
        <v>60016</v>
      </c>
      <c r="C28" s="90" t="s">
        <v>70</v>
      </c>
      <c r="D28" s="91">
        <v>400000</v>
      </c>
      <c r="E28" s="52">
        <v>400000</v>
      </c>
      <c r="F28" s="92">
        <v>400000</v>
      </c>
      <c r="G28" s="93"/>
      <c r="H28" s="94"/>
      <c r="I28" s="94"/>
      <c r="J28" s="55" t="s">
        <v>17</v>
      </c>
    </row>
    <row r="29" spans="1:10" s="56" customFormat="1" ht="18" customHeight="1" x14ac:dyDescent="0.2">
      <c r="A29" s="83"/>
      <c r="B29" s="49">
        <v>60016</v>
      </c>
      <c r="C29" s="95" t="s">
        <v>97</v>
      </c>
      <c r="D29" s="96">
        <v>40000</v>
      </c>
      <c r="E29" s="52">
        <v>40000</v>
      </c>
      <c r="F29" s="92">
        <v>40000</v>
      </c>
      <c r="G29" s="93"/>
      <c r="H29" s="94"/>
      <c r="I29" s="94"/>
      <c r="J29" s="55" t="s">
        <v>17</v>
      </c>
    </row>
    <row r="30" spans="1:10" s="56" customFormat="1" ht="18" customHeight="1" x14ac:dyDescent="0.2">
      <c r="A30" s="58"/>
      <c r="B30" s="59">
        <v>60016</v>
      </c>
      <c r="C30" s="97" t="s">
        <v>71</v>
      </c>
      <c r="D30" s="98">
        <v>20000</v>
      </c>
      <c r="E30" s="61">
        <v>20000</v>
      </c>
      <c r="F30" s="99">
        <v>20000</v>
      </c>
      <c r="G30" s="86"/>
      <c r="H30" s="87"/>
      <c r="I30" s="87"/>
      <c r="J30" s="64" t="s">
        <v>17</v>
      </c>
    </row>
    <row r="31" spans="1:10" s="56" customFormat="1" ht="18" customHeight="1" x14ac:dyDescent="0.2">
      <c r="A31" s="58"/>
      <c r="B31" s="59">
        <v>60016</v>
      </c>
      <c r="C31" s="97" t="s">
        <v>72</v>
      </c>
      <c r="D31" s="98">
        <v>32000</v>
      </c>
      <c r="E31" s="61">
        <v>32000</v>
      </c>
      <c r="F31" s="99">
        <v>32000</v>
      </c>
      <c r="G31" s="86"/>
      <c r="H31" s="87"/>
      <c r="I31" s="87"/>
      <c r="J31" s="64" t="s">
        <v>17</v>
      </c>
    </row>
    <row r="32" spans="1:10" s="56" customFormat="1" ht="18" customHeight="1" thickBot="1" x14ac:dyDescent="0.25">
      <c r="A32" s="100"/>
      <c r="B32" s="101">
        <v>60016</v>
      </c>
      <c r="C32" s="102" t="s">
        <v>73</v>
      </c>
      <c r="D32" s="103">
        <v>20000</v>
      </c>
      <c r="E32" s="104">
        <v>20000</v>
      </c>
      <c r="F32" s="105">
        <v>20000</v>
      </c>
      <c r="G32" s="106"/>
      <c r="H32" s="107"/>
      <c r="I32" s="107"/>
      <c r="J32" s="108" t="s">
        <v>17</v>
      </c>
    </row>
    <row r="33" spans="1:10" s="56" customFormat="1" ht="20.25" customHeight="1" thickBot="1" x14ac:dyDescent="0.25">
      <c r="A33" s="109">
        <v>700</v>
      </c>
      <c r="B33" s="110"/>
      <c r="C33" s="80" t="s">
        <v>13</v>
      </c>
      <c r="D33" s="81">
        <f>SUM(D34:D46)</f>
        <v>228000</v>
      </c>
      <c r="E33" s="111">
        <f>SUM(E34:E46)</f>
        <v>228000</v>
      </c>
      <c r="F33" s="111">
        <f>SUM(F34:F46)</f>
        <v>198000</v>
      </c>
      <c r="G33" s="111"/>
      <c r="H33" s="111">
        <f>SUM(H34:H46)</f>
        <v>30000</v>
      </c>
      <c r="I33" s="111">
        <f>SUM(I34:I46)</f>
        <v>0</v>
      </c>
      <c r="J33" s="112"/>
    </row>
    <row r="34" spans="1:10" ht="15.75" customHeight="1" x14ac:dyDescent="0.2">
      <c r="A34" s="113"/>
      <c r="B34" s="114">
        <v>70005</v>
      </c>
      <c r="C34" s="115" t="s">
        <v>46</v>
      </c>
      <c r="D34" s="116">
        <f>E34</f>
        <v>6000</v>
      </c>
      <c r="E34" s="52">
        <v>6000</v>
      </c>
      <c r="F34" s="53">
        <v>6000</v>
      </c>
      <c r="G34" s="117"/>
      <c r="H34" s="117"/>
      <c r="I34" s="118"/>
      <c r="J34" s="55" t="s">
        <v>17</v>
      </c>
    </row>
    <row r="35" spans="1:10" ht="15.75" customHeight="1" x14ac:dyDescent="0.2">
      <c r="A35" s="119"/>
      <c r="B35" s="120">
        <v>70005</v>
      </c>
      <c r="C35" s="66" t="s">
        <v>92</v>
      </c>
      <c r="D35" s="51">
        <f>E35</f>
        <v>15000</v>
      </c>
      <c r="E35" s="61">
        <v>15000</v>
      </c>
      <c r="F35" s="62">
        <v>15000</v>
      </c>
      <c r="G35" s="121"/>
      <c r="H35" s="121"/>
      <c r="I35" s="122"/>
      <c r="J35" s="64" t="s">
        <v>17</v>
      </c>
    </row>
    <row r="36" spans="1:10" ht="15.75" customHeight="1" x14ac:dyDescent="0.2">
      <c r="A36" s="119"/>
      <c r="B36" s="59">
        <v>70005</v>
      </c>
      <c r="C36" s="66" t="s">
        <v>47</v>
      </c>
      <c r="D36" s="51">
        <f t="shared" ref="D36:D46" si="2">E36</f>
        <v>10000</v>
      </c>
      <c r="E36" s="61">
        <v>10000</v>
      </c>
      <c r="F36" s="62">
        <v>10000</v>
      </c>
      <c r="G36" s="121"/>
      <c r="H36" s="121"/>
      <c r="I36" s="122"/>
      <c r="J36" s="64" t="s">
        <v>17</v>
      </c>
    </row>
    <row r="37" spans="1:10" ht="15.75" customHeight="1" x14ac:dyDescent="0.2">
      <c r="A37" s="119"/>
      <c r="B37" s="120">
        <v>70005</v>
      </c>
      <c r="C37" s="66" t="s">
        <v>48</v>
      </c>
      <c r="D37" s="51">
        <f t="shared" si="2"/>
        <v>20000</v>
      </c>
      <c r="E37" s="61">
        <v>20000</v>
      </c>
      <c r="F37" s="62">
        <v>20000</v>
      </c>
      <c r="G37" s="121"/>
      <c r="H37" s="121"/>
      <c r="I37" s="122"/>
      <c r="J37" s="64" t="s">
        <v>17</v>
      </c>
    </row>
    <row r="38" spans="1:10" s="56" customFormat="1" ht="30" x14ac:dyDescent="0.2">
      <c r="A38" s="58"/>
      <c r="B38" s="59">
        <v>70005</v>
      </c>
      <c r="C38" s="66" t="s">
        <v>49</v>
      </c>
      <c r="D38" s="51">
        <f t="shared" si="2"/>
        <v>23000</v>
      </c>
      <c r="E38" s="61">
        <v>23000</v>
      </c>
      <c r="F38" s="62">
        <v>23000</v>
      </c>
      <c r="G38" s="61"/>
      <c r="H38" s="61"/>
      <c r="I38" s="61"/>
      <c r="J38" s="64" t="s">
        <v>17</v>
      </c>
    </row>
    <row r="39" spans="1:10" s="56" customFormat="1" ht="15.75" customHeight="1" x14ac:dyDescent="0.2">
      <c r="A39" s="58"/>
      <c r="B39" s="59">
        <v>70005</v>
      </c>
      <c r="C39" s="66" t="s">
        <v>25</v>
      </c>
      <c r="D39" s="51">
        <f t="shared" si="2"/>
        <v>15000</v>
      </c>
      <c r="E39" s="61">
        <v>15000</v>
      </c>
      <c r="F39" s="62">
        <v>15000</v>
      </c>
      <c r="G39" s="61"/>
      <c r="H39" s="61"/>
      <c r="I39" s="61"/>
      <c r="J39" s="64" t="s">
        <v>17</v>
      </c>
    </row>
    <row r="40" spans="1:10" s="56" customFormat="1" ht="30" x14ac:dyDescent="0.2">
      <c r="A40" s="58"/>
      <c r="B40" s="59">
        <v>70005</v>
      </c>
      <c r="C40" s="66" t="s">
        <v>86</v>
      </c>
      <c r="D40" s="51">
        <f t="shared" si="2"/>
        <v>15000</v>
      </c>
      <c r="E40" s="61">
        <v>15000</v>
      </c>
      <c r="F40" s="62">
        <v>15000</v>
      </c>
      <c r="G40" s="61"/>
      <c r="H40" s="61"/>
      <c r="I40" s="61"/>
      <c r="J40" s="64" t="s">
        <v>17</v>
      </c>
    </row>
    <row r="41" spans="1:10" s="56" customFormat="1" ht="15.75" customHeight="1" x14ac:dyDescent="0.2">
      <c r="A41" s="58"/>
      <c r="B41" s="120">
        <v>70005</v>
      </c>
      <c r="C41" s="66" t="s">
        <v>50</v>
      </c>
      <c r="D41" s="51">
        <f t="shared" si="2"/>
        <v>15000</v>
      </c>
      <c r="E41" s="61">
        <v>15000</v>
      </c>
      <c r="F41" s="62">
        <v>15000</v>
      </c>
      <c r="G41" s="61"/>
      <c r="H41" s="61"/>
      <c r="I41" s="61"/>
      <c r="J41" s="64" t="s">
        <v>17</v>
      </c>
    </row>
    <row r="42" spans="1:10" s="56" customFormat="1" ht="15.75" customHeight="1" x14ac:dyDescent="0.2">
      <c r="A42" s="58"/>
      <c r="B42" s="59">
        <v>70005</v>
      </c>
      <c r="C42" s="66" t="s">
        <v>51</v>
      </c>
      <c r="D42" s="51">
        <f t="shared" si="2"/>
        <v>17000</v>
      </c>
      <c r="E42" s="61">
        <v>17000</v>
      </c>
      <c r="F42" s="62">
        <v>17000</v>
      </c>
      <c r="G42" s="61"/>
      <c r="H42" s="61"/>
      <c r="I42" s="61"/>
      <c r="J42" s="64" t="s">
        <v>17</v>
      </c>
    </row>
    <row r="43" spans="1:10" s="56" customFormat="1" ht="30" x14ac:dyDescent="0.2">
      <c r="A43" s="58"/>
      <c r="B43" s="120">
        <v>70005</v>
      </c>
      <c r="C43" s="66" t="s">
        <v>52</v>
      </c>
      <c r="D43" s="51">
        <f t="shared" si="2"/>
        <v>10000</v>
      </c>
      <c r="E43" s="61">
        <v>10000</v>
      </c>
      <c r="F43" s="62">
        <v>10000</v>
      </c>
      <c r="G43" s="61"/>
      <c r="H43" s="61"/>
      <c r="I43" s="61"/>
      <c r="J43" s="64" t="s">
        <v>17</v>
      </c>
    </row>
    <row r="44" spans="1:10" s="56" customFormat="1" ht="15.75" customHeight="1" x14ac:dyDescent="0.2">
      <c r="A44" s="58"/>
      <c r="B44" s="59">
        <v>70005</v>
      </c>
      <c r="C44" s="66" t="s">
        <v>76</v>
      </c>
      <c r="D44" s="51">
        <f t="shared" si="2"/>
        <v>30000</v>
      </c>
      <c r="E44" s="61">
        <v>30000</v>
      </c>
      <c r="F44" s="62"/>
      <c r="G44" s="61"/>
      <c r="H44" s="61">
        <v>30000</v>
      </c>
      <c r="I44" s="61"/>
      <c r="J44" s="64" t="s">
        <v>17</v>
      </c>
    </row>
    <row r="45" spans="1:10" s="56" customFormat="1" ht="15.75" customHeight="1" x14ac:dyDescent="0.2">
      <c r="A45" s="58"/>
      <c r="B45" s="120">
        <v>70005</v>
      </c>
      <c r="C45" s="66" t="s">
        <v>28</v>
      </c>
      <c r="D45" s="51">
        <f t="shared" si="2"/>
        <v>12000</v>
      </c>
      <c r="E45" s="61">
        <v>12000</v>
      </c>
      <c r="F45" s="62">
        <v>12000</v>
      </c>
      <c r="G45" s="61"/>
      <c r="H45" s="61"/>
      <c r="I45" s="61"/>
      <c r="J45" s="64" t="s">
        <v>17</v>
      </c>
    </row>
    <row r="46" spans="1:10" s="56" customFormat="1" ht="30.75" thickBot="1" x14ac:dyDescent="0.25">
      <c r="A46" s="58"/>
      <c r="B46" s="59">
        <v>70005</v>
      </c>
      <c r="C46" s="66" t="s">
        <v>78</v>
      </c>
      <c r="D46" s="51">
        <f t="shared" si="2"/>
        <v>40000</v>
      </c>
      <c r="E46" s="61">
        <v>40000</v>
      </c>
      <c r="F46" s="123">
        <v>40000</v>
      </c>
      <c r="G46" s="61"/>
      <c r="H46" s="68"/>
      <c r="I46" s="61"/>
      <c r="J46" s="64" t="s">
        <v>17</v>
      </c>
    </row>
    <row r="47" spans="1:10" s="56" customFormat="1" ht="16.5" customHeight="1" thickBot="1" x14ac:dyDescent="0.25">
      <c r="A47" s="124">
        <v>710</v>
      </c>
      <c r="B47" s="125"/>
      <c r="C47" s="126" t="s">
        <v>21</v>
      </c>
      <c r="D47" s="81">
        <f t="shared" ref="D47:I47" si="3">SUM(D48:D50)</f>
        <v>125000</v>
      </c>
      <c r="E47" s="111">
        <f t="shared" si="3"/>
        <v>125000</v>
      </c>
      <c r="F47" s="111">
        <f t="shared" si="3"/>
        <v>125000</v>
      </c>
      <c r="G47" s="111"/>
      <c r="H47" s="111">
        <f t="shared" si="3"/>
        <v>0</v>
      </c>
      <c r="I47" s="111">
        <f t="shared" si="3"/>
        <v>0</v>
      </c>
      <c r="J47" s="82"/>
    </row>
    <row r="48" spans="1:10" s="56" customFormat="1" ht="16.5" customHeight="1" x14ac:dyDescent="0.25">
      <c r="A48" s="83"/>
      <c r="B48" s="49">
        <v>71004</v>
      </c>
      <c r="C48" s="66" t="s">
        <v>29</v>
      </c>
      <c r="D48" s="51">
        <f>E48</f>
        <v>65000</v>
      </c>
      <c r="E48" s="52">
        <v>65000</v>
      </c>
      <c r="F48" s="127">
        <v>65000</v>
      </c>
      <c r="G48" s="93"/>
      <c r="H48" s="94"/>
      <c r="I48" s="93"/>
      <c r="J48" s="55" t="s">
        <v>17</v>
      </c>
    </row>
    <row r="49" spans="1:11" s="56" customFormat="1" ht="16.5" customHeight="1" x14ac:dyDescent="0.25">
      <c r="A49" s="58"/>
      <c r="B49" s="59">
        <v>71004</v>
      </c>
      <c r="C49" s="115" t="s">
        <v>22</v>
      </c>
      <c r="D49" s="51">
        <f>E49</f>
        <v>40000</v>
      </c>
      <c r="E49" s="61">
        <v>40000</v>
      </c>
      <c r="F49" s="128">
        <v>40000</v>
      </c>
      <c r="G49" s="86"/>
      <c r="H49" s="87"/>
      <c r="I49" s="86"/>
      <c r="J49" s="64" t="s">
        <v>17</v>
      </c>
    </row>
    <row r="50" spans="1:11" s="56" customFormat="1" ht="16.5" customHeight="1" thickBot="1" x14ac:dyDescent="0.3">
      <c r="A50" s="129"/>
      <c r="B50" s="130">
        <v>71004</v>
      </c>
      <c r="C50" s="131" t="s">
        <v>31</v>
      </c>
      <c r="D50" s="51">
        <f>E50</f>
        <v>20000</v>
      </c>
      <c r="E50" s="74">
        <v>20000</v>
      </c>
      <c r="F50" s="132">
        <v>20000</v>
      </c>
      <c r="G50" s="133"/>
      <c r="H50" s="134"/>
      <c r="I50" s="133"/>
      <c r="J50" s="77" t="s">
        <v>17</v>
      </c>
      <c r="K50" s="135"/>
    </row>
    <row r="51" spans="1:11" s="56" customFormat="1" ht="16.5" customHeight="1" thickBot="1" x14ac:dyDescent="0.25">
      <c r="A51" s="124">
        <v>750</v>
      </c>
      <c r="B51" s="79"/>
      <c r="C51" s="80" t="s">
        <v>14</v>
      </c>
      <c r="D51" s="81">
        <f t="shared" ref="D51:I51" si="4">SUM(D52:D57)</f>
        <v>123325</v>
      </c>
      <c r="E51" s="111">
        <f t="shared" si="4"/>
        <v>123325</v>
      </c>
      <c r="F51" s="111">
        <f t="shared" si="4"/>
        <v>123325</v>
      </c>
      <c r="G51" s="111"/>
      <c r="H51" s="111">
        <f t="shared" si="4"/>
        <v>0</v>
      </c>
      <c r="I51" s="111">
        <f t="shared" si="4"/>
        <v>0</v>
      </c>
      <c r="J51" s="82"/>
    </row>
    <row r="52" spans="1:11" ht="16.5" customHeight="1" x14ac:dyDescent="0.2">
      <c r="A52" s="83"/>
      <c r="B52" s="49">
        <v>75023</v>
      </c>
      <c r="C52" s="66" t="s">
        <v>79</v>
      </c>
      <c r="D52" s="51">
        <f t="shared" ref="D52:D57" si="5">E52</f>
        <v>24825</v>
      </c>
      <c r="E52" s="52">
        <v>24825</v>
      </c>
      <c r="F52" s="53">
        <v>24825</v>
      </c>
      <c r="G52" s="93"/>
      <c r="H52" s="94"/>
      <c r="I52" s="93"/>
      <c r="J52" s="55" t="s">
        <v>17</v>
      </c>
    </row>
    <row r="53" spans="1:11" ht="16.5" customHeight="1" x14ac:dyDescent="0.2">
      <c r="A53" s="58"/>
      <c r="B53" s="59">
        <v>75023</v>
      </c>
      <c r="C53" s="66" t="s">
        <v>53</v>
      </c>
      <c r="D53" s="51">
        <f t="shared" si="5"/>
        <v>8000</v>
      </c>
      <c r="E53" s="61">
        <v>8000</v>
      </c>
      <c r="F53" s="62">
        <v>8000</v>
      </c>
      <c r="G53" s="86"/>
      <c r="H53" s="87"/>
      <c r="I53" s="86"/>
      <c r="J53" s="64" t="s">
        <v>17</v>
      </c>
    </row>
    <row r="54" spans="1:11" ht="16.5" customHeight="1" x14ac:dyDescent="0.2">
      <c r="A54" s="58"/>
      <c r="B54" s="59">
        <v>75023</v>
      </c>
      <c r="C54" s="136" t="s">
        <v>91</v>
      </c>
      <c r="D54" s="51">
        <f t="shared" si="5"/>
        <v>6500</v>
      </c>
      <c r="E54" s="61">
        <v>6500</v>
      </c>
      <c r="F54" s="62">
        <v>6500</v>
      </c>
      <c r="G54" s="86"/>
      <c r="H54" s="87"/>
      <c r="I54" s="86"/>
      <c r="J54" s="64" t="s">
        <v>17</v>
      </c>
    </row>
    <row r="55" spans="1:11" ht="30" x14ac:dyDescent="0.2">
      <c r="A55" s="58"/>
      <c r="B55" s="59">
        <v>75023</v>
      </c>
      <c r="C55" s="66" t="s">
        <v>54</v>
      </c>
      <c r="D55" s="51">
        <f t="shared" si="5"/>
        <v>50000</v>
      </c>
      <c r="E55" s="61">
        <v>50000</v>
      </c>
      <c r="F55" s="62">
        <v>50000</v>
      </c>
      <c r="G55" s="86"/>
      <c r="H55" s="87"/>
      <c r="I55" s="86"/>
      <c r="J55" s="64" t="s">
        <v>17</v>
      </c>
    </row>
    <row r="56" spans="1:11" ht="16.5" customHeight="1" x14ac:dyDescent="0.2">
      <c r="A56" s="58"/>
      <c r="B56" s="59">
        <v>75023</v>
      </c>
      <c r="C56" s="66" t="s">
        <v>80</v>
      </c>
      <c r="D56" s="51">
        <f t="shared" si="5"/>
        <v>10000</v>
      </c>
      <c r="E56" s="61">
        <v>10000</v>
      </c>
      <c r="F56" s="62">
        <v>10000</v>
      </c>
      <c r="G56" s="86"/>
      <c r="H56" s="87"/>
      <c r="I56" s="86"/>
      <c r="J56" s="64" t="s">
        <v>17</v>
      </c>
    </row>
    <row r="57" spans="1:11" ht="16.5" customHeight="1" thickBot="1" x14ac:dyDescent="0.25">
      <c r="A57" s="129"/>
      <c r="B57" s="130">
        <v>75023</v>
      </c>
      <c r="C57" s="66" t="s">
        <v>55</v>
      </c>
      <c r="D57" s="51">
        <f t="shared" si="5"/>
        <v>24000</v>
      </c>
      <c r="E57" s="74">
        <v>24000</v>
      </c>
      <c r="F57" s="137">
        <v>24000</v>
      </c>
      <c r="G57" s="133"/>
      <c r="H57" s="134"/>
      <c r="I57" s="133"/>
      <c r="J57" s="77" t="s">
        <v>17</v>
      </c>
    </row>
    <row r="58" spans="1:11" ht="17.25" customHeight="1" thickBot="1" x14ac:dyDescent="0.25">
      <c r="A58" s="124">
        <v>754</v>
      </c>
      <c r="B58" s="138"/>
      <c r="C58" s="80" t="s">
        <v>15</v>
      </c>
      <c r="D58" s="139">
        <f>D60+D59</f>
        <v>85000</v>
      </c>
      <c r="E58" s="140">
        <f>E60+E59</f>
        <v>85000</v>
      </c>
      <c r="F58" s="140">
        <f>F60+F59</f>
        <v>85000</v>
      </c>
      <c r="G58" s="140"/>
      <c r="H58" s="140">
        <f>H60</f>
        <v>0</v>
      </c>
      <c r="I58" s="140">
        <f>I60</f>
        <v>0</v>
      </c>
      <c r="J58" s="141" t="str">
        <f>J60</f>
        <v>Urząd Gminy</v>
      </c>
    </row>
    <row r="59" spans="1:11" s="147" customFormat="1" ht="17.25" customHeight="1" x14ac:dyDescent="0.2">
      <c r="A59" s="142"/>
      <c r="B59" s="143">
        <v>75412</v>
      </c>
      <c r="C59" s="144" t="s">
        <v>87</v>
      </c>
      <c r="D59" s="145">
        <v>25000</v>
      </c>
      <c r="E59" s="145">
        <v>25000</v>
      </c>
      <c r="F59" s="145">
        <v>25000</v>
      </c>
      <c r="G59" s="145"/>
      <c r="H59" s="145"/>
      <c r="I59" s="145"/>
      <c r="J59" s="146" t="s">
        <v>17</v>
      </c>
    </row>
    <row r="60" spans="1:11" ht="18.75" customHeight="1" thickBot="1" x14ac:dyDescent="0.3">
      <c r="A60" s="148"/>
      <c r="B60" s="149">
        <v>75412</v>
      </c>
      <c r="C60" s="150" t="s">
        <v>56</v>
      </c>
      <c r="D60" s="61">
        <f>E60</f>
        <v>60000</v>
      </c>
      <c r="E60" s="61">
        <v>60000</v>
      </c>
      <c r="F60" s="151">
        <v>60000</v>
      </c>
      <c r="G60" s="86"/>
      <c r="H60" s="87"/>
      <c r="I60" s="86"/>
      <c r="J60" s="152" t="s">
        <v>17</v>
      </c>
    </row>
    <row r="61" spans="1:11" s="56" customFormat="1" ht="18" customHeight="1" thickBot="1" x14ac:dyDescent="0.25">
      <c r="A61" s="124">
        <v>801</v>
      </c>
      <c r="B61" s="153"/>
      <c r="C61" s="80" t="s">
        <v>16</v>
      </c>
      <c r="D61" s="154">
        <f t="shared" ref="D61:I61" si="6">SUM(D62:D70)</f>
        <v>130200</v>
      </c>
      <c r="E61" s="155">
        <f t="shared" si="6"/>
        <v>130200</v>
      </c>
      <c r="F61" s="155">
        <f t="shared" si="6"/>
        <v>130200</v>
      </c>
      <c r="G61" s="155"/>
      <c r="H61" s="155">
        <f t="shared" si="6"/>
        <v>0</v>
      </c>
      <c r="I61" s="155">
        <f t="shared" si="6"/>
        <v>0</v>
      </c>
      <c r="J61" s="156"/>
    </row>
    <row r="62" spans="1:11" s="56" customFormat="1" ht="15.75" customHeight="1" x14ac:dyDescent="0.25">
      <c r="A62" s="83"/>
      <c r="B62" s="49">
        <v>80101</v>
      </c>
      <c r="C62" s="66" t="s">
        <v>58</v>
      </c>
      <c r="D62" s="157">
        <v>3600</v>
      </c>
      <c r="E62" s="52">
        <v>3600</v>
      </c>
      <c r="F62" s="158">
        <v>3600</v>
      </c>
      <c r="G62" s="52"/>
      <c r="H62" s="52"/>
      <c r="I62" s="52"/>
      <c r="J62" s="55" t="s">
        <v>17</v>
      </c>
    </row>
    <row r="63" spans="1:11" s="56" customFormat="1" ht="15.75" hidden="1" customHeight="1" x14ac:dyDescent="0.25">
      <c r="A63" s="58"/>
      <c r="B63" s="59"/>
      <c r="C63" s="159"/>
      <c r="D63" s="160"/>
      <c r="E63" s="61"/>
      <c r="F63" s="161"/>
      <c r="G63" s="61"/>
      <c r="H63" s="61"/>
      <c r="I63" s="61"/>
      <c r="J63" s="64"/>
    </row>
    <row r="64" spans="1:11" s="56" customFormat="1" ht="15.75" customHeight="1" x14ac:dyDescent="0.25">
      <c r="A64" s="58"/>
      <c r="B64" s="59">
        <v>80101</v>
      </c>
      <c r="C64" s="159" t="s">
        <v>81</v>
      </c>
      <c r="D64" s="160">
        <v>7000</v>
      </c>
      <c r="E64" s="61">
        <v>7000</v>
      </c>
      <c r="F64" s="161">
        <v>7000</v>
      </c>
      <c r="G64" s="61"/>
      <c r="H64" s="61"/>
      <c r="I64" s="61"/>
      <c r="J64" s="64" t="s">
        <v>17</v>
      </c>
    </row>
    <row r="65" spans="1:10" s="56" customFormat="1" ht="15.75" customHeight="1" x14ac:dyDescent="0.25">
      <c r="A65" s="58"/>
      <c r="B65" s="59">
        <v>80101</v>
      </c>
      <c r="C65" s="159" t="s">
        <v>57</v>
      </c>
      <c r="D65" s="160">
        <v>24000</v>
      </c>
      <c r="E65" s="61">
        <v>24000</v>
      </c>
      <c r="F65" s="161">
        <v>24000</v>
      </c>
      <c r="G65" s="61"/>
      <c r="H65" s="61"/>
      <c r="I65" s="61"/>
      <c r="J65" s="64" t="s">
        <v>17</v>
      </c>
    </row>
    <row r="66" spans="1:10" s="56" customFormat="1" ht="30" x14ac:dyDescent="0.25">
      <c r="A66" s="58"/>
      <c r="B66" s="59">
        <v>80101</v>
      </c>
      <c r="C66" s="66" t="s">
        <v>82</v>
      </c>
      <c r="D66" s="160">
        <v>7000</v>
      </c>
      <c r="E66" s="61">
        <v>7000</v>
      </c>
      <c r="F66" s="161">
        <v>7000</v>
      </c>
      <c r="G66" s="61"/>
      <c r="H66" s="61"/>
      <c r="I66" s="61"/>
      <c r="J66" s="64" t="s">
        <v>17</v>
      </c>
    </row>
    <row r="67" spans="1:10" s="56" customFormat="1" ht="15.75" customHeight="1" x14ac:dyDescent="0.25">
      <c r="A67" s="58"/>
      <c r="B67" s="59">
        <v>80101</v>
      </c>
      <c r="C67" s="159" t="s">
        <v>90</v>
      </c>
      <c r="D67" s="160">
        <v>20000</v>
      </c>
      <c r="E67" s="61">
        <v>20000</v>
      </c>
      <c r="F67" s="161">
        <v>20000</v>
      </c>
      <c r="G67" s="61"/>
      <c r="H67" s="61"/>
      <c r="I67" s="61"/>
      <c r="J67" s="64" t="s">
        <v>17</v>
      </c>
    </row>
    <row r="68" spans="1:10" s="56" customFormat="1" ht="15.75" customHeight="1" x14ac:dyDescent="0.25">
      <c r="A68" s="58"/>
      <c r="B68" s="59">
        <v>80101</v>
      </c>
      <c r="C68" s="159" t="s">
        <v>77</v>
      </c>
      <c r="D68" s="160">
        <f>E68</f>
        <v>40000</v>
      </c>
      <c r="E68" s="61">
        <v>40000</v>
      </c>
      <c r="F68" s="161">
        <v>40000</v>
      </c>
      <c r="G68" s="61"/>
      <c r="H68" s="61"/>
      <c r="I68" s="61"/>
      <c r="J68" s="64" t="s">
        <v>17</v>
      </c>
    </row>
    <row r="69" spans="1:10" s="56" customFormat="1" ht="15.75" customHeight="1" x14ac:dyDescent="0.25">
      <c r="A69" s="58"/>
      <c r="B69" s="59">
        <v>80110</v>
      </c>
      <c r="C69" s="159" t="s">
        <v>89</v>
      </c>
      <c r="D69" s="160">
        <v>25000</v>
      </c>
      <c r="E69" s="61">
        <v>25000</v>
      </c>
      <c r="F69" s="161">
        <v>25000</v>
      </c>
      <c r="G69" s="61"/>
      <c r="H69" s="61"/>
      <c r="I69" s="61"/>
      <c r="J69" s="64" t="s">
        <v>17</v>
      </c>
    </row>
    <row r="70" spans="1:10" s="56" customFormat="1" ht="17.25" customHeight="1" thickBot="1" x14ac:dyDescent="0.25">
      <c r="A70" s="58"/>
      <c r="B70" s="59">
        <v>80110</v>
      </c>
      <c r="C70" s="115" t="s">
        <v>59</v>
      </c>
      <c r="D70" s="160">
        <v>3600</v>
      </c>
      <c r="E70" s="61">
        <v>3600</v>
      </c>
      <c r="F70" s="61">
        <v>3600</v>
      </c>
      <c r="G70" s="61"/>
      <c r="H70" s="61"/>
      <c r="I70" s="61"/>
      <c r="J70" s="64" t="s">
        <v>17</v>
      </c>
    </row>
    <row r="71" spans="1:10" s="56" customFormat="1" ht="18.75" customHeight="1" thickBot="1" x14ac:dyDescent="0.25">
      <c r="A71" s="124">
        <v>900</v>
      </c>
      <c r="B71" s="79"/>
      <c r="C71" s="80" t="s">
        <v>18</v>
      </c>
      <c r="D71" s="81">
        <f t="shared" ref="D71:I71" si="7">SUM(D72:D78)</f>
        <v>95190</v>
      </c>
      <c r="E71" s="111">
        <f t="shared" si="7"/>
        <v>95190</v>
      </c>
      <c r="F71" s="111">
        <f t="shared" si="7"/>
        <v>95040</v>
      </c>
      <c r="G71" s="111"/>
      <c r="H71" s="111">
        <f t="shared" si="7"/>
        <v>150</v>
      </c>
      <c r="I71" s="111">
        <f t="shared" si="7"/>
        <v>0</v>
      </c>
      <c r="J71" s="82"/>
    </row>
    <row r="72" spans="1:10" s="56" customFormat="1" ht="16.5" customHeight="1" x14ac:dyDescent="0.25">
      <c r="A72" s="83"/>
      <c r="B72" s="49">
        <v>90002</v>
      </c>
      <c r="C72" s="66" t="s">
        <v>60</v>
      </c>
      <c r="D72" s="51">
        <f>E72</f>
        <v>10000</v>
      </c>
      <c r="E72" s="52">
        <v>10000</v>
      </c>
      <c r="F72" s="162">
        <v>10000</v>
      </c>
      <c r="G72" s="93"/>
      <c r="H72" s="94"/>
      <c r="I72" s="93"/>
      <c r="J72" s="55" t="s">
        <v>17</v>
      </c>
    </row>
    <row r="73" spans="1:10" s="56" customFormat="1" ht="16.5" customHeight="1" x14ac:dyDescent="0.25">
      <c r="A73" s="58"/>
      <c r="B73" s="59">
        <v>90002</v>
      </c>
      <c r="C73" s="66" t="s">
        <v>61</v>
      </c>
      <c r="D73" s="51">
        <f>E73</f>
        <v>20000</v>
      </c>
      <c r="E73" s="61">
        <v>20000</v>
      </c>
      <c r="F73" s="151">
        <v>20000</v>
      </c>
      <c r="G73" s="86"/>
      <c r="H73" s="87"/>
      <c r="I73" s="86"/>
      <c r="J73" s="64" t="s">
        <v>17</v>
      </c>
    </row>
    <row r="74" spans="1:10" s="56" customFormat="1" ht="30" x14ac:dyDescent="0.25">
      <c r="A74" s="58"/>
      <c r="B74" s="59">
        <v>90095</v>
      </c>
      <c r="C74" s="66" t="s">
        <v>62</v>
      </c>
      <c r="D74" s="51">
        <f>E74</f>
        <v>10000</v>
      </c>
      <c r="E74" s="61">
        <v>10000</v>
      </c>
      <c r="F74" s="151">
        <v>10000</v>
      </c>
      <c r="G74" s="86"/>
      <c r="H74" s="87"/>
      <c r="I74" s="86"/>
      <c r="J74" s="64" t="s">
        <v>17</v>
      </c>
    </row>
    <row r="75" spans="1:10" s="56" customFormat="1" x14ac:dyDescent="0.25">
      <c r="A75" s="129"/>
      <c r="B75" s="130">
        <v>90015</v>
      </c>
      <c r="C75" s="131" t="s">
        <v>83</v>
      </c>
      <c r="D75" s="163">
        <v>5000</v>
      </c>
      <c r="E75" s="74">
        <v>5000</v>
      </c>
      <c r="F75" s="164">
        <v>5000</v>
      </c>
      <c r="G75" s="133"/>
      <c r="H75" s="134"/>
      <c r="I75" s="133"/>
      <c r="J75" s="77" t="s">
        <v>17</v>
      </c>
    </row>
    <row r="76" spans="1:10" s="56" customFormat="1" x14ac:dyDescent="0.25">
      <c r="A76" s="129"/>
      <c r="B76" s="130">
        <v>90015</v>
      </c>
      <c r="C76" s="131" t="s">
        <v>88</v>
      </c>
      <c r="D76" s="163">
        <v>10000</v>
      </c>
      <c r="E76" s="74">
        <v>10000</v>
      </c>
      <c r="F76" s="164">
        <v>10000</v>
      </c>
      <c r="G76" s="133"/>
      <c r="H76" s="134"/>
      <c r="I76" s="133"/>
      <c r="J76" s="77" t="s">
        <v>17</v>
      </c>
    </row>
    <row r="77" spans="1:10" s="56" customFormat="1" ht="30" x14ac:dyDescent="0.2">
      <c r="A77" s="129"/>
      <c r="B77" s="130">
        <v>90095</v>
      </c>
      <c r="C77" s="131" t="s">
        <v>96</v>
      </c>
      <c r="D77" s="163">
        <f>E77</f>
        <v>5190</v>
      </c>
      <c r="E77" s="74">
        <f>H77+F77</f>
        <v>5190</v>
      </c>
      <c r="F77" s="74">
        <v>5040</v>
      </c>
      <c r="G77" s="133"/>
      <c r="H77" s="134">
        <v>150</v>
      </c>
      <c r="I77" s="133"/>
      <c r="J77" s="77" t="s">
        <v>17</v>
      </c>
    </row>
    <row r="78" spans="1:10" s="56" customFormat="1" ht="16.5" customHeight="1" thickBot="1" x14ac:dyDescent="0.25">
      <c r="A78" s="129"/>
      <c r="B78" s="130">
        <v>90095</v>
      </c>
      <c r="C78" s="131" t="s">
        <v>63</v>
      </c>
      <c r="D78" s="163">
        <f>E78</f>
        <v>35000</v>
      </c>
      <c r="E78" s="74">
        <v>35000</v>
      </c>
      <c r="F78" s="74">
        <v>35000</v>
      </c>
      <c r="G78" s="133"/>
      <c r="H78" s="134"/>
      <c r="I78" s="133"/>
      <c r="J78" s="77" t="s">
        <v>17</v>
      </c>
    </row>
    <row r="79" spans="1:10" s="56" customFormat="1" ht="18.75" customHeight="1" thickBot="1" x14ac:dyDescent="0.25">
      <c r="A79" s="109">
        <v>921</v>
      </c>
      <c r="B79" s="79"/>
      <c r="C79" s="80" t="s">
        <v>30</v>
      </c>
      <c r="D79" s="81">
        <f t="shared" ref="D79:I79" si="8">SUM(D80:D82)</f>
        <v>475480</v>
      </c>
      <c r="E79" s="81">
        <f t="shared" si="8"/>
        <v>475480</v>
      </c>
      <c r="F79" s="81">
        <f t="shared" si="8"/>
        <v>475080</v>
      </c>
      <c r="G79" s="81"/>
      <c r="H79" s="81">
        <f t="shared" si="8"/>
        <v>400</v>
      </c>
      <c r="I79" s="81">
        <f t="shared" si="8"/>
        <v>0</v>
      </c>
      <c r="J79" s="112" t="s">
        <v>17</v>
      </c>
    </row>
    <row r="80" spans="1:10" s="56" customFormat="1" ht="18.75" customHeight="1" x14ac:dyDescent="0.2">
      <c r="A80" s="48"/>
      <c r="B80" s="165">
        <v>92109</v>
      </c>
      <c r="C80" s="166" t="s">
        <v>64</v>
      </c>
      <c r="D80" s="167">
        <f>E80</f>
        <v>450480</v>
      </c>
      <c r="E80" s="168">
        <v>450480</v>
      </c>
      <c r="F80" s="169">
        <v>450480</v>
      </c>
      <c r="G80" s="170"/>
      <c r="H80" s="171"/>
      <c r="I80" s="170"/>
      <c r="J80" s="172" t="s">
        <v>17</v>
      </c>
    </row>
    <row r="81" spans="1:10" s="56" customFormat="1" ht="30" x14ac:dyDescent="0.2">
      <c r="A81" s="149"/>
      <c r="B81" s="149">
        <v>92109</v>
      </c>
      <c r="C81" s="173" t="s">
        <v>95</v>
      </c>
      <c r="D81" s="61">
        <f>E81</f>
        <v>5000</v>
      </c>
      <c r="E81" s="61">
        <f>H81+F81</f>
        <v>5000</v>
      </c>
      <c r="F81" s="174">
        <v>4600</v>
      </c>
      <c r="G81" s="175"/>
      <c r="H81" s="87">
        <v>400</v>
      </c>
      <c r="I81" s="175"/>
      <c r="J81" s="152" t="s">
        <v>17</v>
      </c>
    </row>
    <row r="82" spans="1:10" s="56" customFormat="1" ht="30" x14ac:dyDescent="0.2">
      <c r="A82" s="149"/>
      <c r="B82" s="149">
        <v>92120</v>
      </c>
      <c r="C82" s="173" t="s">
        <v>65</v>
      </c>
      <c r="D82" s="61">
        <f>E82</f>
        <v>20000</v>
      </c>
      <c r="E82" s="61">
        <v>20000</v>
      </c>
      <c r="F82" s="174">
        <v>20000</v>
      </c>
      <c r="G82" s="175"/>
      <c r="H82" s="87"/>
      <c r="I82" s="175"/>
      <c r="J82" s="152" t="s">
        <v>17</v>
      </c>
    </row>
    <row r="83" spans="1:10" s="56" customFormat="1" ht="20.25" customHeight="1" thickBot="1" x14ac:dyDescent="0.25">
      <c r="A83" s="176">
        <v>926</v>
      </c>
      <c r="B83" s="177"/>
      <c r="C83" s="178" t="s">
        <v>23</v>
      </c>
      <c r="D83" s="179">
        <f t="shared" ref="D83:I83" si="9">SUM(D84:D89)</f>
        <v>128800</v>
      </c>
      <c r="E83" s="179">
        <f t="shared" si="9"/>
        <v>128800</v>
      </c>
      <c r="F83" s="179">
        <f t="shared" si="9"/>
        <v>128500</v>
      </c>
      <c r="G83" s="179"/>
      <c r="H83" s="179">
        <f t="shared" si="9"/>
        <v>300</v>
      </c>
      <c r="I83" s="179">
        <f t="shared" si="9"/>
        <v>0</v>
      </c>
      <c r="J83" s="180"/>
    </row>
    <row r="84" spans="1:10" s="56" customFormat="1" ht="30.75" thickTop="1" x14ac:dyDescent="0.2">
      <c r="A84" s="181"/>
      <c r="B84" s="49">
        <v>92601</v>
      </c>
      <c r="C84" s="66" t="s">
        <v>85</v>
      </c>
      <c r="D84" s="51">
        <f>E84</f>
        <v>45000</v>
      </c>
      <c r="E84" s="52">
        <v>45000</v>
      </c>
      <c r="F84" s="52">
        <v>45000</v>
      </c>
      <c r="G84" s="182"/>
      <c r="H84" s="94"/>
      <c r="I84" s="182"/>
      <c r="J84" s="183" t="s">
        <v>17</v>
      </c>
    </row>
    <row r="85" spans="1:10" s="56" customFormat="1" ht="30" x14ac:dyDescent="0.2">
      <c r="A85" s="184"/>
      <c r="B85" s="59">
        <v>92601</v>
      </c>
      <c r="C85" s="66" t="s">
        <v>66</v>
      </c>
      <c r="D85" s="51">
        <f>E85</f>
        <v>20000</v>
      </c>
      <c r="E85" s="61">
        <v>20000</v>
      </c>
      <c r="F85" s="61">
        <v>20000</v>
      </c>
      <c r="G85" s="185"/>
      <c r="H85" s="87"/>
      <c r="I85" s="185"/>
      <c r="J85" s="186" t="s">
        <v>17</v>
      </c>
    </row>
    <row r="86" spans="1:10" s="56" customFormat="1" x14ac:dyDescent="0.2">
      <c r="A86" s="184"/>
      <c r="B86" s="59">
        <v>92601</v>
      </c>
      <c r="C86" s="66" t="s">
        <v>84</v>
      </c>
      <c r="D86" s="51">
        <v>2000</v>
      </c>
      <c r="E86" s="61">
        <v>2000</v>
      </c>
      <c r="F86" s="61">
        <v>2000</v>
      </c>
      <c r="G86" s="185"/>
      <c r="H86" s="87"/>
      <c r="I86" s="185"/>
      <c r="J86" s="186" t="s">
        <v>17</v>
      </c>
    </row>
    <row r="87" spans="1:10" s="56" customFormat="1" ht="20.25" customHeight="1" x14ac:dyDescent="0.2">
      <c r="A87" s="184"/>
      <c r="B87" s="59">
        <v>92601</v>
      </c>
      <c r="C87" s="66" t="s">
        <v>67</v>
      </c>
      <c r="D87" s="51">
        <f>E87</f>
        <v>25000</v>
      </c>
      <c r="E87" s="61">
        <v>25000</v>
      </c>
      <c r="F87" s="61">
        <v>25000</v>
      </c>
      <c r="G87" s="185"/>
      <c r="H87" s="87"/>
      <c r="I87" s="185"/>
      <c r="J87" s="64" t="s">
        <v>17</v>
      </c>
    </row>
    <row r="88" spans="1:10" s="56" customFormat="1" ht="20.25" customHeight="1" x14ac:dyDescent="0.2">
      <c r="A88" s="184"/>
      <c r="B88" s="59">
        <v>92601</v>
      </c>
      <c r="C88" s="66" t="s">
        <v>94</v>
      </c>
      <c r="D88" s="51">
        <f>E88</f>
        <v>8800</v>
      </c>
      <c r="E88" s="61">
        <f>I88+H88+F88</f>
        <v>8800</v>
      </c>
      <c r="F88" s="61">
        <v>8500</v>
      </c>
      <c r="G88" s="185"/>
      <c r="H88" s="87">
        <v>300</v>
      </c>
      <c r="I88" s="185"/>
      <c r="J88" s="64" t="s">
        <v>17</v>
      </c>
    </row>
    <row r="89" spans="1:10" s="56" customFormat="1" ht="18" customHeight="1" x14ac:dyDescent="0.2">
      <c r="A89" s="184"/>
      <c r="B89" s="59">
        <v>92601</v>
      </c>
      <c r="C89" s="66" t="s">
        <v>68</v>
      </c>
      <c r="D89" s="51">
        <f>E89</f>
        <v>28000</v>
      </c>
      <c r="E89" s="61">
        <v>28000</v>
      </c>
      <c r="F89" s="61">
        <v>28000</v>
      </c>
      <c r="G89" s="185"/>
      <c r="H89" s="87"/>
      <c r="I89" s="185"/>
      <c r="J89" s="64" t="s">
        <v>17</v>
      </c>
    </row>
    <row r="90" spans="1:10" s="191" customFormat="1" ht="18" customHeight="1" thickBot="1" x14ac:dyDescent="0.25">
      <c r="A90" s="187" t="s">
        <v>19</v>
      </c>
      <c r="B90" s="188"/>
      <c r="C90" s="188"/>
      <c r="D90" s="189">
        <f>D9+D22+D33+D47+D51+D58+D61+D71+D79+D83</f>
        <v>7260431</v>
      </c>
      <c r="E90" s="189">
        <f>E9+E22+E33+E47+E51+E58+E61+E71+E79+E83</f>
        <v>7260431</v>
      </c>
      <c r="F90" s="189">
        <f>F9+F22+F33+F47+F51+F58+F61+F71+F79+F83</f>
        <v>6399895</v>
      </c>
      <c r="G90" s="189"/>
      <c r="H90" s="189">
        <f>H9+H22+H33+H47+H51+H58+H61+H71+H79+H83</f>
        <v>130850</v>
      </c>
      <c r="I90" s="189">
        <f>I9+I22+I33+I47+I51+I58+I61+I71+I79+I83</f>
        <v>729686</v>
      </c>
      <c r="J90" s="190"/>
    </row>
    <row r="91" spans="1:10" ht="15.75" thickTop="1" x14ac:dyDescent="0.25">
      <c r="J91" s="192"/>
    </row>
    <row r="97" spans="3:3" x14ac:dyDescent="0.25">
      <c r="C97" s="193"/>
    </row>
    <row r="98" spans="3:3" x14ac:dyDescent="0.25">
      <c r="C98" s="193"/>
    </row>
    <row r="99" spans="3:3" x14ac:dyDescent="0.25">
      <c r="C99" s="193"/>
    </row>
  </sheetData>
  <mergeCells count="13">
    <mergeCell ref="A3:J3"/>
    <mergeCell ref="H2:J2"/>
    <mergeCell ref="F1:J1"/>
    <mergeCell ref="A90:C90"/>
    <mergeCell ref="A4:J4"/>
    <mergeCell ref="A5:A7"/>
    <mergeCell ref="B5:B7"/>
    <mergeCell ref="C5:C7"/>
    <mergeCell ref="D5:D7"/>
    <mergeCell ref="E5:I5"/>
    <mergeCell ref="J5:J7"/>
    <mergeCell ref="E6:E7"/>
    <mergeCell ref="F6:I6"/>
  </mergeCells>
  <phoneticPr fontId="0" type="noConversion"/>
  <pageMargins left="0.70866141732283472" right="0.70866141732283472" top="0.98425196850393704" bottom="0.70866141732283472" header="0" footer="0"/>
  <pageSetup paperSize="9" scale="7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Arkusz2</vt:lpstr>
      <vt:lpstr>Arkusz2!Obszar_wydruku</vt:lpstr>
      <vt:lpstr>Arkusz2!Tytuły_wydruku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uglw</cp:lastModifiedBy>
  <cp:lastPrinted>2017-03-28T08:44:35Z</cp:lastPrinted>
  <dcterms:created xsi:type="dcterms:W3CDTF">2011-11-03T18:58:59Z</dcterms:created>
  <dcterms:modified xsi:type="dcterms:W3CDTF">2017-03-28T09:59:55Z</dcterms:modified>
</cp:coreProperties>
</file>