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G\Desktop\2018\"/>
    </mc:Choice>
  </mc:AlternateContent>
  <bookViews>
    <workbookView xWindow="0" yWindow="0" windowWidth="28800" windowHeight="12210"/>
  </bookViews>
  <sheets>
    <sheet name="Arkusz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D59" i="1" s="1"/>
  <c r="E58" i="1"/>
  <c r="D58" i="1" s="1"/>
  <c r="E57" i="1"/>
  <c r="D57" i="1" s="1"/>
  <c r="D56" i="1" s="1"/>
  <c r="I56" i="1"/>
  <c r="H56" i="1"/>
  <c r="G56" i="1"/>
  <c r="F56" i="1"/>
  <c r="E56" i="1"/>
  <c r="E55" i="1"/>
  <c r="D55" i="1" s="1"/>
  <c r="E54" i="1"/>
  <c r="D54" i="1" s="1"/>
  <c r="E53" i="1"/>
  <c r="D53" i="1" s="1"/>
  <c r="D52" i="1" s="1"/>
  <c r="I52" i="1"/>
  <c r="I60" i="1" s="1"/>
  <c r="H52" i="1"/>
  <c r="G52" i="1"/>
  <c r="F52" i="1"/>
  <c r="E52" i="1"/>
  <c r="E51" i="1"/>
  <c r="D51" i="1" s="1"/>
  <c r="E50" i="1"/>
  <c r="D50" i="1" s="1"/>
  <c r="E49" i="1"/>
  <c r="D49" i="1" s="1"/>
  <c r="E48" i="1"/>
  <c r="D48" i="1" s="1"/>
  <c r="E47" i="1"/>
  <c r="D47" i="1" s="1"/>
  <c r="H46" i="1"/>
  <c r="G46" i="1"/>
  <c r="F46" i="1"/>
  <c r="E45" i="1"/>
  <c r="D45" i="1"/>
  <c r="E44" i="1"/>
  <c r="D44" i="1"/>
  <c r="E43" i="1"/>
  <c r="D43" i="1"/>
  <c r="E42" i="1"/>
  <c r="D42" i="1"/>
  <c r="E41" i="1"/>
  <c r="D41" i="1"/>
  <c r="D40" i="1" s="1"/>
  <c r="F40" i="1"/>
  <c r="E40" i="1"/>
  <c r="E39" i="1"/>
  <c r="D39" i="1" s="1"/>
  <c r="E38" i="1"/>
  <c r="D38" i="1" s="1"/>
  <c r="E37" i="1"/>
  <c r="D37" i="1" s="1"/>
  <c r="D36" i="1" s="1"/>
  <c r="G36" i="1"/>
  <c r="F36" i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E29" i="1"/>
  <c r="D29" i="1" s="1"/>
  <c r="F28" i="1"/>
  <c r="E27" i="1"/>
  <c r="D27" i="1"/>
  <c r="E26" i="1"/>
  <c r="D26" i="1"/>
  <c r="E25" i="1"/>
  <c r="D25" i="1"/>
  <c r="E24" i="1"/>
  <c r="D24" i="1"/>
  <c r="E23" i="1"/>
  <c r="D23" i="1"/>
  <c r="E22" i="1"/>
  <c r="E21" i="1" s="1"/>
  <c r="D22" i="1"/>
  <c r="D21" i="1" s="1"/>
  <c r="I21" i="1"/>
  <c r="H21" i="1"/>
  <c r="G21" i="1"/>
  <c r="F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E9" i="1" s="1"/>
  <c r="D10" i="1"/>
  <c r="D9" i="1" s="1"/>
  <c r="I9" i="1"/>
  <c r="H9" i="1"/>
  <c r="H60" i="1" s="1"/>
  <c r="G9" i="1"/>
  <c r="G60" i="1" s="1"/>
  <c r="F9" i="1"/>
  <c r="F60" i="1" s="1"/>
  <c r="D28" i="1" l="1"/>
  <c r="D60" i="1" s="1"/>
  <c r="D46" i="1"/>
  <c r="E28" i="1"/>
  <c r="E60" i="1" s="1"/>
  <c r="E46" i="1"/>
  <c r="E36" i="1"/>
</calcChain>
</file>

<file path=xl/sharedStrings.xml><?xml version="1.0" encoding="utf-8"?>
<sst xmlns="http://schemas.openxmlformats.org/spreadsheetml/2006/main" count="119" uniqueCount="69">
  <si>
    <t>WYDATKI  INWESTYCYJNE  NA  2018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</si>
  <si>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</si>
  <si>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</si>
  <si>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</si>
  <si>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</si>
  <si>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</si>
  <si>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</si>
  <si>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</si>
  <si>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</si>
  <si>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</si>
  <si>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</si>
  <si>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</si>
  <si>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</si>
  <si>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</si>
  <si>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</si>
  <si>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</si>
  <si>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</si>
  <si>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Urząd Gminy</t>
  </si>
  <si>
    <t>Remont SUW Kraszewo</t>
  </si>
  <si>
    <t>Remont SUW Runowo</t>
  </si>
  <si>
    <t>Remont SUW Babiak</t>
  </si>
  <si>
    <t>Rozbudowa sieci wodno-kanalizacyjnej Kraszewo</t>
  </si>
  <si>
    <t xml:space="preserve">Rozbudowa sieci wodociągowej |Nowa Wieś Wielka </t>
  </si>
  <si>
    <t>Budowa sieci kanalizacyjnej wraz z oczyszczalnią ścieków  w miejscowości Redy -osada</t>
  </si>
  <si>
    <t>Modernizacja przepompowni w Kraszewie (pompa)</t>
  </si>
  <si>
    <t>Budowa kanalizacji Markajmy (dokumentacja, wykonanie)</t>
  </si>
  <si>
    <t>Dofinansowanie budowy urządzeń wodociągowo-kanalizacyjnych realizow. przez osoby fizyczne i prawne</t>
  </si>
  <si>
    <t>Transport i łączność - drogi gminne</t>
  </si>
  <si>
    <t>Modernizacja i remont drogi publicznej 117024 N Rogóż Napraty</t>
  </si>
  <si>
    <t xml:space="preserve">Modernizacja i remont drogi 117032N droga 336/2 Rogóż </t>
  </si>
  <si>
    <t xml:space="preserve">Przebudowa drogi gminnej nr 117030N w m. Morawa </t>
  </si>
  <si>
    <t>Remont drogi publicznej nr 117016N Pilnik Nowosady Etap II</t>
  </si>
  <si>
    <t>Gospodarka mieszkaniowa</t>
  </si>
  <si>
    <t>Administracja Publiczna</t>
  </si>
  <si>
    <t>Modernizacja budynku Urzędu gminy</t>
  </si>
  <si>
    <t>Modernizacja garaży przy budynku UG</t>
  </si>
  <si>
    <t>Wykonanie systemu urządzeń zabezpieczających bazę danych</t>
  </si>
  <si>
    <t>Oświata i wychowanie</t>
  </si>
  <si>
    <t>Kocioł co</t>
  </si>
  <si>
    <t>Gospodarka Komunalna i Ochrona Środowiska</t>
  </si>
  <si>
    <t xml:space="preserve">Utwardzenie podłoża pod pojemniki na odpady </t>
  </si>
  <si>
    <t>zakup pojemników</t>
  </si>
  <si>
    <t>Zakup systemu komputerowego</t>
  </si>
  <si>
    <t xml:space="preserve">Rozbudowa oświetlenia ulicznego Koniewo </t>
  </si>
  <si>
    <t>Kultura i ochrona dziedzictwa narodowego</t>
  </si>
  <si>
    <t>Budowa sceny w m.Miłogórze</t>
  </si>
  <si>
    <t>Modernizacja świetlicy wiejskiej w Morawie</t>
  </si>
  <si>
    <t>Modernizacja świetlicy wiejskiej w Sarnowie</t>
  </si>
  <si>
    <t>Kultura fizyczna</t>
  </si>
  <si>
    <t>Wykonanie boisko w m. Ignalin</t>
  </si>
  <si>
    <t>OGÓŁEM</t>
  </si>
  <si>
    <t>Modernizacja oczyszczalni w Kraszewie (pompa)</t>
  </si>
  <si>
    <t>Modernizacja i remont odcinak drogi publicznej nr 117024N Rogóż (działka 343/7)</t>
  </si>
  <si>
    <t>Modernizacja i remont odcinak drogi publicznej nr 117031N do m. Redy osada (naprawa przełomów)</t>
  </si>
  <si>
    <t>Zakup pieca co budynek komunalny</t>
  </si>
  <si>
    <t>Modernizacja budynku komunalnego Kraszewo 33</t>
  </si>
  <si>
    <t>Modernizacja budynku komunalnego Stryjkowo 10</t>
  </si>
  <si>
    <t>Modernizacja budynku komunalnego Kierz 8 (wykonanie zbiornika bezodpływowego )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</si>
  <si>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</si>
  <si>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</si>
  <si>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</si>
  <si>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</si>
  <si>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</si>
  <si>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</si>
  <si>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</si>
  <si>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</si>
  <si>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</si>
  <si>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>Plac zabaw Stabunity</t>
  </si>
  <si>
    <t xml:space="preserve">Załącznik Nr 3 do Uchwały Nr ……….. Rady Gminy Lidzbark Warmiński z dnia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</si>
</sst>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35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43" fontId="5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43" fontId="9" fillId="0" borderId="3" xfId="2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9" xfId="2" applyNumberFormat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164" fontId="7" fillId="0" borderId="17" xfId="2" applyNumberFormat="1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vertical="center" wrapText="1"/>
    </xf>
    <xf numFmtId="43" fontId="11" fillId="2" borderId="5" xfId="2" applyFont="1" applyFill="1" applyBorder="1" applyAlignment="1">
      <alignment horizontal="center" vertical="center"/>
    </xf>
    <xf numFmtId="164" fontId="12" fillId="2" borderId="5" xfId="2" applyNumberFormat="1" applyFont="1" applyFill="1" applyBorder="1" applyAlignment="1">
      <alignment horizontal="center" vertical="center"/>
    </xf>
    <xf numFmtId="43" fontId="13" fillId="2" borderId="22" xfId="2" applyFont="1" applyFill="1" applyBorder="1" applyAlignment="1">
      <alignment vertical="center"/>
    </xf>
    <xf numFmtId="0" fontId="14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5" fillId="3" borderId="25" xfId="1" applyNumberFormat="1" applyFont="1" applyFill="1" applyBorder="1" applyAlignment="1" applyProtection="1">
      <alignment horizontal="left" vertical="center" wrapText="1"/>
    </xf>
    <xf numFmtId="43" fontId="16" fillId="3" borderId="26" xfId="3" applyFont="1" applyFill="1" applyBorder="1" applyAlignment="1" applyProtection="1">
      <alignment horizontal="center" vertical="center" wrapText="1"/>
    </xf>
    <xf numFmtId="43" fontId="17" fillId="0" borderId="27" xfId="2" applyFont="1" applyBorder="1" applyAlignment="1">
      <alignment horizontal="center" vertical="center"/>
    </xf>
    <xf numFmtId="43" fontId="18" fillId="3" borderId="25" xfId="2" applyFont="1" applyFill="1" applyBorder="1" applyAlignment="1" applyProtection="1">
      <alignment horizontal="right" vertical="center" wrapText="1"/>
    </xf>
    <xf numFmtId="164" fontId="19" fillId="0" borderId="27" xfId="2" applyNumberFormat="1" applyFont="1" applyBorder="1" applyAlignment="1">
      <alignment horizontal="right" vertical="center"/>
    </xf>
    <xf numFmtId="4" fontId="20" fillId="0" borderId="28" xfId="1" applyNumberFormat="1" applyFont="1" applyFill="1" applyBorder="1" applyAlignment="1">
      <alignment horizontal="center" vertical="center"/>
    </xf>
    <xf numFmtId="43" fontId="0" fillId="0" borderId="0" xfId="0" applyNumberFormat="1" applyFont="1"/>
    <xf numFmtId="0" fontId="14" fillId="0" borderId="29" xfId="1" applyFont="1" applyFill="1" applyBorder="1" applyAlignment="1">
      <alignment horizontal="center" vertical="center"/>
    </xf>
    <xf numFmtId="0" fontId="15" fillId="0" borderId="30" xfId="1" applyFont="1" applyFill="1" applyBorder="1" applyAlignment="1">
      <alignment horizontal="center" vertical="center"/>
    </xf>
    <xf numFmtId="43" fontId="17" fillId="0" borderId="25" xfId="2" applyFont="1" applyBorder="1" applyAlignment="1">
      <alignment horizontal="center" vertical="center"/>
    </xf>
    <xf numFmtId="164" fontId="19" fillId="0" borderId="25" xfId="2" applyNumberFormat="1" applyFont="1" applyBorder="1" applyAlignment="1">
      <alignment horizontal="right" vertical="center"/>
    </xf>
    <xf numFmtId="4" fontId="20" fillId="0" borderId="31" xfId="1" applyNumberFormat="1" applyFont="1" applyFill="1" applyBorder="1" applyAlignment="1">
      <alignment horizontal="center" vertical="center"/>
    </xf>
    <xf numFmtId="49" fontId="15" fillId="0" borderId="30" xfId="1" applyNumberFormat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center" vertical="center"/>
    </xf>
    <xf numFmtId="0" fontId="15" fillId="3" borderId="25" xfId="0" applyNumberFormat="1" applyFont="1" applyFill="1" applyBorder="1" applyAlignment="1" applyProtection="1">
      <alignment horizontal="left" vertical="center" wrapText="1"/>
    </xf>
    <xf numFmtId="0" fontId="15" fillId="0" borderId="27" xfId="1" applyFont="1" applyFill="1" applyBorder="1" applyAlignment="1">
      <alignment horizontal="justify" vertical="center" wrapText="1"/>
    </xf>
    <xf numFmtId="0" fontId="21" fillId="2" borderId="32" xfId="1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/>
    </xf>
    <xf numFmtId="0" fontId="21" fillId="2" borderId="21" xfId="1" applyFont="1" applyFill="1" applyBorder="1" applyAlignment="1">
      <alignment vertical="center" wrapText="1"/>
    </xf>
    <xf numFmtId="43" fontId="22" fillId="2" borderId="5" xfId="2" applyFont="1" applyFill="1" applyBorder="1" applyAlignment="1">
      <alignment horizontal="center" vertical="center"/>
    </xf>
    <xf numFmtId="164" fontId="23" fillId="2" borderId="5" xfId="2" applyNumberFormat="1" applyFont="1" applyFill="1" applyBorder="1" applyAlignment="1">
      <alignment horizontal="center" vertical="center"/>
    </xf>
    <xf numFmtId="4" fontId="24" fillId="2" borderId="22" xfId="1" applyNumberFormat="1" applyFont="1" applyFill="1" applyBorder="1" applyAlignment="1">
      <alignment horizontal="center" vertical="center"/>
    </xf>
    <xf numFmtId="0" fontId="25" fillId="0" borderId="33" xfId="1" applyFont="1" applyFill="1" applyBorder="1" applyAlignment="1">
      <alignment horizontal="center" vertical="center"/>
    </xf>
    <xf numFmtId="0" fontId="25" fillId="0" borderId="34" xfId="1" applyFont="1" applyFill="1" applyBorder="1" applyAlignment="1">
      <alignment horizontal="center" vertical="center"/>
    </xf>
    <xf numFmtId="43" fontId="17" fillId="0" borderId="27" xfId="2" applyFont="1" applyBorder="1" applyAlignment="1">
      <alignment vertical="center"/>
    </xf>
    <xf numFmtId="0" fontId="25" fillId="0" borderId="29" xfId="1" applyFont="1" applyFill="1" applyBorder="1" applyAlignment="1">
      <alignment horizontal="center" vertical="center"/>
    </xf>
    <xf numFmtId="0" fontId="25" fillId="0" borderId="30" xfId="1" applyFont="1" applyFill="1" applyBorder="1" applyAlignment="1">
      <alignment horizontal="center" vertical="center"/>
    </xf>
    <xf numFmtId="3" fontId="26" fillId="0" borderId="25" xfId="1" applyNumberFormat="1" applyFont="1" applyFill="1" applyBorder="1" applyAlignment="1">
      <alignment horizontal="center" vertical="center" wrapText="1"/>
    </xf>
    <xf numFmtId="43" fontId="26" fillId="0" borderId="25" xfId="2" applyFont="1" applyBorder="1" applyAlignment="1">
      <alignment horizontal="center" vertical="center" wrapText="1"/>
    </xf>
    <xf numFmtId="164" fontId="27" fillId="0" borderId="25" xfId="2" applyNumberFormat="1" applyFont="1" applyBorder="1" applyAlignment="1">
      <alignment horizontal="right" vertical="center" wrapText="1"/>
    </xf>
    <xf numFmtId="164" fontId="27" fillId="0" borderId="25" xfId="2" applyNumberFormat="1" applyFont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/>
    </xf>
    <xf numFmtId="3" fontId="26" fillId="0" borderId="27" xfId="1" applyNumberFormat="1" applyFont="1" applyFill="1" applyBorder="1" applyAlignment="1">
      <alignment horizontal="center" vertical="center" wrapText="1"/>
    </xf>
    <xf numFmtId="43" fontId="26" fillId="0" borderId="27" xfId="2" applyFont="1" applyBorder="1" applyAlignment="1">
      <alignment horizontal="center" vertical="center" wrapText="1"/>
    </xf>
    <xf numFmtId="164" fontId="27" fillId="0" borderId="27" xfId="2" applyNumberFormat="1" applyFont="1" applyBorder="1" applyAlignment="1">
      <alignment horizontal="center" vertical="center" wrapText="1"/>
    </xf>
    <xf numFmtId="0" fontId="21" fillId="2" borderId="20" xfId="1" applyFont="1" applyFill="1" applyBorder="1" applyAlignment="1">
      <alignment horizontal="center" vertical="center"/>
    </xf>
    <xf numFmtId="0" fontId="21" fillId="2" borderId="35" xfId="1" applyFont="1" applyFill="1" applyBorder="1" applyAlignment="1">
      <alignment horizontal="center" vertical="center"/>
    </xf>
    <xf numFmtId="43" fontId="22" fillId="2" borderId="21" xfId="2" applyFont="1" applyFill="1" applyBorder="1" applyAlignment="1">
      <alignment horizontal="center" vertical="center"/>
    </xf>
    <xf numFmtId="164" fontId="23" fillId="2" borderId="21" xfId="2" applyNumberFormat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43" fontId="16" fillId="3" borderId="36" xfId="3" applyFont="1" applyFill="1" applyBorder="1" applyAlignment="1" applyProtection="1">
      <alignment horizontal="center" vertical="center" wrapText="1"/>
    </xf>
    <xf numFmtId="43" fontId="28" fillId="0" borderId="27" xfId="2" applyFont="1" applyBorder="1" applyAlignment="1">
      <alignment horizontal="center" vertical="center"/>
    </xf>
    <xf numFmtId="164" fontId="29" fillId="0" borderId="27" xfId="2" applyNumberFormat="1" applyFont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43" fontId="28" fillId="0" borderId="25" xfId="2" applyFont="1" applyBorder="1" applyAlignment="1">
      <alignment horizontal="center" vertical="center"/>
    </xf>
    <xf numFmtId="164" fontId="29" fillId="0" borderId="25" xfId="2" applyNumberFormat="1" applyFont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164" fontId="19" fillId="0" borderId="25" xfId="2" applyNumberFormat="1" applyFont="1" applyBorder="1" applyAlignment="1">
      <alignment horizontal="center" vertical="center"/>
    </xf>
    <xf numFmtId="3" fontId="17" fillId="0" borderId="27" xfId="1" applyNumberFormat="1" applyFont="1" applyFill="1" applyBorder="1" applyAlignment="1">
      <alignment horizontal="center" vertical="center" wrapText="1"/>
    </xf>
    <xf numFmtId="164" fontId="27" fillId="0" borderId="27" xfId="2" applyNumberFormat="1" applyFont="1" applyFill="1" applyBorder="1" applyAlignment="1">
      <alignment horizontal="center" vertical="center" wrapText="1"/>
    </xf>
    <xf numFmtId="0" fontId="18" fillId="3" borderId="25" xfId="0" applyNumberFormat="1" applyFont="1" applyFill="1" applyBorder="1" applyAlignment="1" applyProtection="1">
      <alignment horizontal="left" vertical="center" wrapText="1"/>
    </xf>
    <xf numFmtId="3" fontId="17" fillId="0" borderId="25" xfId="1" applyNumberFormat="1" applyFont="1" applyFill="1" applyBorder="1" applyAlignment="1">
      <alignment horizontal="center" vertical="center" wrapText="1"/>
    </xf>
    <xf numFmtId="164" fontId="27" fillId="0" borderId="25" xfId="2" applyNumberFormat="1" applyFont="1" applyFill="1" applyBorder="1" applyAlignment="1">
      <alignment horizontal="center" vertical="center" wrapText="1"/>
    </xf>
    <xf numFmtId="0" fontId="21" fillId="2" borderId="37" xfId="1" applyFont="1" applyFill="1" applyBorder="1" applyAlignment="1">
      <alignment horizontal="center" vertical="center"/>
    </xf>
    <xf numFmtId="0" fontId="21" fillId="2" borderId="38" xfId="1" applyFont="1" applyFill="1" applyBorder="1" applyAlignment="1">
      <alignment vertical="center" wrapText="1"/>
    </xf>
    <xf numFmtId="43" fontId="22" fillId="2" borderId="39" xfId="2" applyFont="1" applyFill="1" applyBorder="1" applyAlignment="1">
      <alignment horizontal="center" vertical="center"/>
    </xf>
    <xf numFmtId="43" fontId="22" fillId="2" borderId="38" xfId="2" applyFont="1" applyFill="1" applyBorder="1" applyAlignment="1">
      <alignment horizontal="center" vertical="center"/>
    </xf>
    <xf numFmtId="164" fontId="23" fillId="2" borderId="38" xfId="2" applyNumberFormat="1" applyFont="1" applyFill="1" applyBorder="1" applyAlignment="1">
      <alignment horizontal="center" vertical="center"/>
    </xf>
    <xf numFmtId="4" fontId="24" fillId="2" borderId="40" xfId="1" applyNumberFormat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43" fontId="17" fillId="0" borderId="41" xfId="2" applyFont="1" applyBorder="1" applyAlignment="1">
      <alignment horizontal="center" vertical="center"/>
    </xf>
    <xf numFmtId="164" fontId="19" fillId="0" borderId="27" xfId="2" applyNumberFormat="1" applyFont="1" applyBorder="1" applyAlignment="1">
      <alignment horizontal="center" vertical="center"/>
    </xf>
    <xf numFmtId="43" fontId="26" fillId="0" borderId="27" xfId="2" applyFont="1" applyBorder="1" applyAlignment="1">
      <alignment horizontal="center"/>
    </xf>
    <xf numFmtId="43" fontId="26" fillId="0" borderId="25" xfId="2" applyFont="1" applyBorder="1" applyAlignment="1">
      <alignment horizontal="center"/>
    </xf>
    <xf numFmtId="43" fontId="22" fillId="2" borderId="22" xfId="2" applyFont="1" applyFill="1" applyBorder="1" applyAlignment="1">
      <alignment horizontal="center" vertical="center"/>
    </xf>
    <xf numFmtId="0" fontId="21" fillId="0" borderId="33" xfId="1" applyFont="1" applyFill="1" applyBorder="1" applyAlignment="1">
      <alignment horizontal="center" vertical="center"/>
    </xf>
    <xf numFmtId="0" fontId="15" fillId="3" borderId="27" xfId="0" applyNumberFormat="1" applyFont="1" applyFill="1" applyBorder="1" applyAlignment="1" applyProtection="1">
      <alignment horizontal="left" vertical="center" wrapText="1"/>
    </xf>
    <xf numFmtId="43" fontId="16" fillId="3" borderId="41" xfId="3" applyFont="1" applyFill="1" applyBorder="1" applyAlignment="1" applyProtection="1">
      <alignment horizontal="center" vertical="center" wrapText="1"/>
    </xf>
    <xf numFmtId="43" fontId="26" fillId="0" borderId="27" xfId="2" applyFont="1" applyBorder="1" applyAlignment="1">
      <alignment horizontal="center" vertical="center"/>
    </xf>
    <xf numFmtId="43" fontId="22" fillId="0" borderId="27" xfId="2" applyFont="1" applyBorder="1" applyAlignment="1">
      <alignment horizontal="center" vertical="center" wrapText="1"/>
    </xf>
    <xf numFmtId="4" fontId="24" fillId="0" borderId="28" xfId="1" applyNumberFormat="1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/>
    </xf>
    <xf numFmtId="43" fontId="26" fillId="0" borderId="26" xfId="2" applyFont="1" applyBorder="1" applyAlignment="1">
      <alignment horizontal="center" vertical="center"/>
    </xf>
    <xf numFmtId="43" fontId="22" fillId="0" borderId="26" xfId="2" applyFont="1" applyBorder="1" applyAlignment="1">
      <alignment horizontal="center" vertical="center" wrapText="1"/>
    </xf>
    <xf numFmtId="43" fontId="26" fillId="0" borderId="26" xfId="2" applyFont="1" applyBorder="1" applyAlignment="1">
      <alignment horizontal="center" vertical="center" wrapText="1"/>
    </xf>
    <xf numFmtId="164" fontId="27" fillId="0" borderId="26" xfId="2" applyNumberFormat="1" applyFont="1" applyBorder="1" applyAlignment="1">
      <alignment horizontal="center" vertical="center" wrapText="1"/>
    </xf>
    <xf numFmtId="4" fontId="24" fillId="0" borderId="31" xfId="1" applyNumberFormat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horizontal="center" vertical="center"/>
    </xf>
    <xf numFmtId="0" fontId="25" fillId="0" borderId="42" xfId="1" applyFont="1" applyFill="1" applyBorder="1" applyAlignment="1">
      <alignment horizontal="center" vertical="center"/>
    </xf>
    <xf numFmtId="0" fontId="15" fillId="3" borderId="43" xfId="0" applyNumberFormat="1" applyFont="1" applyFill="1" applyBorder="1" applyAlignment="1" applyProtection="1">
      <alignment horizontal="left" vertical="center" wrapText="1"/>
    </xf>
    <xf numFmtId="43" fontId="26" fillId="0" borderId="44" xfId="2" applyFont="1" applyBorder="1" applyAlignment="1">
      <alignment horizontal="center" vertical="center"/>
    </xf>
    <xf numFmtId="43" fontId="22" fillId="0" borderId="44" xfId="2" applyFont="1" applyBorder="1" applyAlignment="1">
      <alignment horizontal="center" vertical="center" wrapText="1"/>
    </xf>
    <xf numFmtId="43" fontId="26" fillId="0" borderId="44" xfId="2" applyFont="1" applyBorder="1" applyAlignment="1">
      <alignment horizontal="center" vertical="center" wrapText="1"/>
    </xf>
    <xf numFmtId="164" fontId="27" fillId="0" borderId="44" xfId="2" applyNumberFormat="1" applyFont="1" applyBorder="1" applyAlignment="1">
      <alignment horizontal="center" vertical="center" wrapText="1"/>
    </xf>
    <xf numFmtId="4" fontId="24" fillId="0" borderId="12" xfId="1" applyNumberFormat="1" applyFont="1" applyFill="1" applyBorder="1" applyAlignment="1">
      <alignment horizontal="center" vertical="center"/>
    </xf>
    <xf numFmtId="0" fontId="21" fillId="2" borderId="45" xfId="1" applyFont="1" applyFill="1" applyBorder="1" applyAlignment="1">
      <alignment horizontal="center" vertical="center"/>
    </xf>
    <xf numFmtId="0" fontId="21" fillId="2" borderId="46" xfId="1" applyFont="1" applyFill="1" applyBorder="1" applyAlignment="1">
      <alignment horizontal="center" vertical="center"/>
    </xf>
    <xf numFmtId="0" fontId="21" fillId="2" borderId="47" xfId="1" applyFont="1" applyFill="1" applyBorder="1" applyAlignment="1">
      <alignment vertical="center" wrapText="1"/>
    </xf>
    <xf numFmtId="43" fontId="22" fillId="2" borderId="48" xfId="2" applyFont="1" applyFill="1" applyBorder="1" applyAlignment="1">
      <alignment horizontal="center" vertical="center"/>
    </xf>
    <xf numFmtId="164" fontId="23" fillId="2" borderId="48" xfId="2" applyNumberFormat="1" applyFont="1" applyFill="1" applyBorder="1" applyAlignment="1">
      <alignment horizontal="center" vertical="center"/>
    </xf>
    <xf numFmtId="4" fontId="24" fillId="2" borderId="49" xfId="1" applyNumberFormat="1" applyFont="1" applyFill="1" applyBorder="1" applyAlignment="1">
      <alignment horizontal="center" vertical="center"/>
    </xf>
    <xf numFmtId="43" fontId="22" fillId="0" borderId="25" xfId="2" applyFont="1" applyBorder="1" applyAlignment="1">
      <alignment horizontal="center" vertical="center" wrapText="1"/>
    </xf>
    <xf numFmtId="43" fontId="31" fillId="4" borderId="52" xfId="2" applyFont="1" applyFill="1" applyBorder="1" applyAlignment="1">
      <alignment horizontal="center" vertical="center"/>
    </xf>
    <xf numFmtId="164" fontId="32" fillId="4" borderId="52" xfId="2" applyNumberFormat="1" applyFont="1" applyFill="1" applyBorder="1" applyAlignment="1">
      <alignment horizontal="center" vertical="center"/>
    </xf>
    <xf numFmtId="4" fontId="33" fillId="4" borderId="53" xfId="1" applyNumberFormat="1" applyFont="1" applyFill="1" applyBorder="1" applyAlignment="1">
      <alignment horizontal="center" vertical="center"/>
    </xf>
    <xf numFmtId="164" fontId="34" fillId="0" borderId="0" xfId="2" applyNumberFormat="1" applyFont="1"/>
    <xf numFmtId="43" fontId="7" fillId="0" borderId="12" xfId="2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0" fillId="4" borderId="50" xfId="1" applyFont="1" applyFill="1" applyBorder="1" applyAlignment="1">
      <alignment horizontal="center" vertical="center"/>
    </xf>
    <xf numFmtId="0" fontId="30" fillId="4" borderId="51" xfId="1" applyFont="1" applyFill="1" applyBorder="1" applyAlignment="1">
      <alignment horizontal="center" vertical="center"/>
    </xf>
    <xf numFmtId="0" fontId="30" fillId="4" borderId="37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11" xfId="2" applyFont="1" applyFill="1" applyBorder="1" applyAlignment="1">
      <alignment horizontal="center" vertical="center" wrapText="1"/>
    </xf>
    <xf numFmtId="43" fontId="5" fillId="0" borderId="14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</cellXfs>
  <cellStyles count="4">
    <cellStyle name="Dziesiętny 2" xfId="3"/>
    <cellStyle name="Dziesiętny 4" xfId="2"/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E5" sqref="E5:I5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3" style="2" customWidth="1"/>
    <col min="4" max="4" width="14" style="2" customWidth="1"/>
    <col min="5" max="5" width="13.5703125" style="2" customWidth="1"/>
    <col min="6" max="6" width="14" style="2" customWidth="1"/>
    <col min="7" max="7" width="13" style="2" customWidth="1"/>
    <col min="8" max="8" width="11.7109375" style="2" customWidth="1"/>
    <col min="9" max="9" width="11.7109375" style="122" customWidth="1"/>
    <col min="10" max="10" width="8.42578125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1"/>
      <c r="E1" s="1"/>
      <c r="F1" s="130" t="s">
        <v>68</v>
      </c>
      <c r="G1" s="130"/>
      <c r="H1" s="130"/>
      <c r="I1" s="130"/>
      <c r="J1" s="130"/>
    </row>
    <row r="2" spans="1:11" ht="15" customHeight="1" x14ac:dyDescent="0.25">
      <c r="A2" s="1"/>
      <c r="B2" s="1"/>
      <c r="C2" s="1"/>
      <c r="D2" s="1"/>
      <c r="E2" s="1"/>
      <c r="F2" s="1"/>
      <c r="G2" s="1"/>
      <c r="H2" s="131"/>
      <c r="I2" s="131"/>
      <c r="J2" s="131"/>
    </row>
    <row r="3" spans="1:11" ht="15.75" customHeight="1" x14ac:dyDescent="0.25">
      <c r="A3" s="132" t="s">
        <v>0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ht="16.5" customHeight="1" thickBo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1" ht="16.5" customHeight="1" thickBot="1" x14ac:dyDescent="0.3">
      <c r="A5" s="133" t="s">
        <v>1</v>
      </c>
      <c r="B5" s="135" t="s">
        <v>2</v>
      </c>
      <c r="C5" s="137" t="s">
        <v>3</v>
      </c>
      <c r="D5" s="139" t="s">
        <v>4</v>
      </c>
      <c r="E5" s="142" t="s">
        <v>5</v>
      </c>
      <c r="F5" s="125"/>
      <c r="G5" s="125"/>
      <c r="H5" s="125"/>
      <c r="I5" s="126"/>
      <c r="J5" s="143" t="s">
        <v>6</v>
      </c>
    </row>
    <row r="6" spans="1:11" ht="15.75" customHeight="1" thickBot="1" x14ac:dyDescent="0.3">
      <c r="A6" s="134"/>
      <c r="B6" s="136"/>
      <c r="C6" s="138"/>
      <c r="D6" s="140"/>
      <c r="E6" s="123" t="s">
        <v>7</v>
      </c>
      <c r="F6" s="124" t="s">
        <v>8</v>
      </c>
      <c r="G6" s="125"/>
      <c r="H6" s="125"/>
      <c r="I6" s="126"/>
      <c r="J6" s="144"/>
    </row>
    <row r="7" spans="1:11" ht="49.5" customHeight="1" thickBot="1" x14ac:dyDescent="0.3">
      <c r="A7" s="134"/>
      <c r="B7" s="136"/>
      <c r="C7" s="138"/>
      <c r="D7" s="141"/>
      <c r="E7" s="123"/>
      <c r="F7" s="3" t="s">
        <v>9</v>
      </c>
      <c r="G7" s="4" t="s">
        <v>10</v>
      </c>
      <c r="H7" s="5" t="s">
        <v>11</v>
      </c>
      <c r="I7" s="6" t="s">
        <v>12</v>
      </c>
      <c r="J7" s="144"/>
    </row>
    <row r="8" spans="1:11" ht="12" customHeight="1" thickTop="1" thickBot="1" x14ac:dyDescent="0.3">
      <c r="A8" s="7">
        <v>1</v>
      </c>
      <c r="B8" s="8">
        <v>2</v>
      </c>
      <c r="C8" s="9">
        <v>3</v>
      </c>
      <c r="D8" s="10">
        <v>4</v>
      </c>
      <c r="E8" s="11">
        <v>5</v>
      </c>
      <c r="F8" s="12">
        <v>6</v>
      </c>
      <c r="G8" s="13">
        <v>7</v>
      </c>
      <c r="H8" s="13">
        <v>8</v>
      </c>
      <c r="I8" s="14">
        <v>9</v>
      </c>
      <c r="J8" s="15">
        <v>10</v>
      </c>
    </row>
    <row r="9" spans="1:11" ht="27" customHeight="1" thickBot="1" x14ac:dyDescent="0.3">
      <c r="A9" s="16" t="s">
        <v>13</v>
      </c>
      <c r="B9" s="17"/>
      <c r="C9" s="18" t="s">
        <v>14</v>
      </c>
      <c r="D9" s="19">
        <f>SUM(D10:D20)</f>
        <v>3141500</v>
      </c>
      <c r="E9" s="19">
        <f t="shared" ref="E9:I9" si="0">SUM(E10:E20)</f>
        <v>3141500</v>
      </c>
      <c r="F9" s="19">
        <f t="shared" si="0"/>
        <v>1608162</v>
      </c>
      <c r="G9" s="19">
        <f t="shared" si="0"/>
        <v>0</v>
      </c>
      <c r="H9" s="19">
        <f t="shared" si="0"/>
        <v>0</v>
      </c>
      <c r="I9" s="20">
        <f t="shared" si="0"/>
        <v>1533338</v>
      </c>
      <c r="J9" s="21">
        <v>0</v>
      </c>
    </row>
    <row r="10" spans="1:11" ht="15" customHeight="1" x14ac:dyDescent="0.25">
      <c r="A10" s="22"/>
      <c r="B10" s="23" t="s">
        <v>15</v>
      </c>
      <c r="C10" s="24" t="s">
        <v>16</v>
      </c>
      <c r="D10" s="25">
        <f t="shared" ref="D10:D20" si="1">E10</f>
        <v>655000</v>
      </c>
      <c r="E10" s="26">
        <f t="shared" ref="E10:E20" si="2">SUM(F10:I10)</f>
        <v>655000</v>
      </c>
      <c r="F10" s="27">
        <v>316370</v>
      </c>
      <c r="G10" s="26"/>
      <c r="H10" s="26"/>
      <c r="I10" s="28">
        <v>338630</v>
      </c>
      <c r="J10" s="29" t="s">
        <v>17</v>
      </c>
      <c r="K10" s="30"/>
    </row>
    <row r="11" spans="1:11" ht="15" customHeight="1" x14ac:dyDescent="0.25">
      <c r="A11" s="31"/>
      <c r="B11" s="32" t="s">
        <v>15</v>
      </c>
      <c r="C11" s="24" t="s">
        <v>18</v>
      </c>
      <c r="D11" s="25">
        <f t="shared" si="1"/>
        <v>106000</v>
      </c>
      <c r="E11" s="26">
        <f t="shared" si="2"/>
        <v>106000</v>
      </c>
      <c r="F11" s="27">
        <v>51272</v>
      </c>
      <c r="G11" s="33">
        <v>0</v>
      </c>
      <c r="H11" s="33"/>
      <c r="I11" s="34">
        <v>54728</v>
      </c>
      <c r="J11" s="35" t="s">
        <v>17</v>
      </c>
      <c r="K11" s="30"/>
    </row>
    <row r="12" spans="1:11" ht="15" customHeight="1" x14ac:dyDescent="0.25">
      <c r="A12" s="31"/>
      <c r="B12" s="36" t="s">
        <v>15</v>
      </c>
      <c r="C12" s="24" t="s">
        <v>19</v>
      </c>
      <c r="D12" s="25">
        <f t="shared" si="1"/>
        <v>630000</v>
      </c>
      <c r="E12" s="26">
        <f t="shared" si="2"/>
        <v>630000</v>
      </c>
      <c r="F12" s="27">
        <v>309074</v>
      </c>
      <c r="G12" s="33"/>
      <c r="H12" s="33"/>
      <c r="I12" s="34">
        <v>320926</v>
      </c>
      <c r="J12" s="35" t="s">
        <v>17</v>
      </c>
      <c r="K12" s="30"/>
    </row>
    <row r="13" spans="1:11" ht="15" customHeight="1" x14ac:dyDescent="0.25">
      <c r="A13" s="31"/>
      <c r="B13" s="32" t="s">
        <v>15</v>
      </c>
      <c r="C13" s="24" t="s">
        <v>20</v>
      </c>
      <c r="D13" s="25">
        <f t="shared" si="1"/>
        <v>605000</v>
      </c>
      <c r="E13" s="26">
        <f t="shared" si="2"/>
        <v>605000</v>
      </c>
      <c r="F13" s="27">
        <v>294341</v>
      </c>
      <c r="G13" s="33"/>
      <c r="H13" s="33"/>
      <c r="I13" s="34">
        <v>310659</v>
      </c>
      <c r="J13" s="35" t="s">
        <v>17</v>
      </c>
      <c r="K13" s="30"/>
    </row>
    <row r="14" spans="1:11" ht="14.25" customHeight="1" x14ac:dyDescent="0.25">
      <c r="A14" s="37"/>
      <c r="B14" s="36" t="s">
        <v>15</v>
      </c>
      <c r="C14" s="24" t="s">
        <v>21</v>
      </c>
      <c r="D14" s="25">
        <f t="shared" si="1"/>
        <v>275000</v>
      </c>
      <c r="E14" s="26">
        <f t="shared" si="2"/>
        <v>275000</v>
      </c>
      <c r="F14" s="27">
        <v>118025</v>
      </c>
      <c r="G14" s="33"/>
      <c r="H14" s="33"/>
      <c r="I14" s="34">
        <v>156975</v>
      </c>
      <c r="J14" s="35" t="s">
        <v>17</v>
      </c>
      <c r="K14" s="30"/>
    </row>
    <row r="15" spans="1:11" ht="14.25" customHeight="1" x14ac:dyDescent="0.25">
      <c r="A15" s="37"/>
      <c r="B15" s="32" t="s">
        <v>15</v>
      </c>
      <c r="C15" s="24" t="s">
        <v>22</v>
      </c>
      <c r="D15" s="25">
        <f t="shared" si="1"/>
        <v>170000</v>
      </c>
      <c r="E15" s="26">
        <f t="shared" si="2"/>
        <v>170000</v>
      </c>
      <c r="F15" s="27">
        <v>96661</v>
      </c>
      <c r="G15" s="33"/>
      <c r="H15" s="33"/>
      <c r="I15" s="34">
        <v>73339</v>
      </c>
      <c r="J15" s="35" t="s">
        <v>17</v>
      </c>
      <c r="K15" s="30"/>
    </row>
    <row r="16" spans="1:11" ht="25.5" customHeight="1" x14ac:dyDescent="0.25">
      <c r="A16" s="37"/>
      <c r="B16" s="36" t="s">
        <v>15</v>
      </c>
      <c r="C16" s="38" t="s">
        <v>23</v>
      </c>
      <c r="D16" s="25">
        <f t="shared" si="1"/>
        <v>540000</v>
      </c>
      <c r="E16" s="26">
        <f t="shared" si="2"/>
        <v>540000</v>
      </c>
      <c r="F16" s="27">
        <v>261919</v>
      </c>
      <c r="G16" s="33"/>
      <c r="H16" s="33"/>
      <c r="I16" s="34">
        <v>278081</v>
      </c>
      <c r="J16" s="35" t="s">
        <v>17</v>
      </c>
      <c r="K16" s="30"/>
    </row>
    <row r="17" spans="1:11" ht="14.25" customHeight="1" x14ac:dyDescent="0.25">
      <c r="A17" s="37"/>
      <c r="B17" s="32" t="s">
        <v>15</v>
      </c>
      <c r="C17" s="38" t="s">
        <v>24</v>
      </c>
      <c r="D17" s="25">
        <f t="shared" si="1"/>
        <v>5000</v>
      </c>
      <c r="E17" s="26">
        <f t="shared" si="2"/>
        <v>5000</v>
      </c>
      <c r="F17" s="27">
        <v>5000</v>
      </c>
      <c r="G17" s="33"/>
      <c r="H17" s="33"/>
      <c r="I17" s="34"/>
      <c r="J17" s="35" t="s">
        <v>17</v>
      </c>
      <c r="K17" s="30"/>
    </row>
    <row r="18" spans="1:11" ht="14.25" customHeight="1" x14ac:dyDescent="0.25">
      <c r="A18" s="37"/>
      <c r="B18" s="36" t="s">
        <v>15</v>
      </c>
      <c r="C18" s="38" t="s">
        <v>51</v>
      </c>
      <c r="D18" s="25">
        <f t="shared" si="1"/>
        <v>7500</v>
      </c>
      <c r="E18" s="26">
        <f t="shared" si="2"/>
        <v>7500</v>
      </c>
      <c r="F18" s="27">
        <v>7500</v>
      </c>
      <c r="G18" s="33"/>
      <c r="H18" s="33"/>
      <c r="I18" s="34"/>
      <c r="J18" s="35" t="s">
        <v>17</v>
      </c>
      <c r="K18" s="30"/>
    </row>
    <row r="19" spans="1:11" ht="25.5" customHeight="1" x14ac:dyDescent="0.25">
      <c r="A19" s="37"/>
      <c r="B19" s="32" t="s">
        <v>15</v>
      </c>
      <c r="C19" s="38" t="s">
        <v>25</v>
      </c>
      <c r="D19" s="25">
        <f t="shared" si="1"/>
        <v>140000</v>
      </c>
      <c r="E19" s="26">
        <f t="shared" si="2"/>
        <v>140000</v>
      </c>
      <c r="F19" s="27">
        <v>140000</v>
      </c>
      <c r="G19" s="33"/>
      <c r="H19" s="33"/>
      <c r="I19" s="34"/>
      <c r="J19" s="35" t="s">
        <v>17</v>
      </c>
      <c r="K19" s="30"/>
    </row>
    <row r="20" spans="1:11" ht="28.5" customHeight="1" thickBot="1" x14ac:dyDescent="0.3">
      <c r="A20" s="37"/>
      <c r="B20" s="36" t="s">
        <v>15</v>
      </c>
      <c r="C20" s="39" t="s">
        <v>26</v>
      </c>
      <c r="D20" s="25">
        <f t="shared" si="1"/>
        <v>8000</v>
      </c>
      <c r="E20" s="26">
        <f t="shared" si="2"/>
        <v>8000</v>
      </c>
      <c r="F20" s="27">
        <v>8000</v>
      </c>
      <c r="G20" s="33"/>
      <c r="H20" s="33"/>
      <c r="I20" s="34"/>
      <c r="J20" s="35" t="s">
        <v>17</v>
      </c>
      <c r="K20" s="30"/>
    </row>
    <row r="21" spans="1:11" ht="24" customHeight="1" thickBot="1" x14ac:dyDescent="0.3">
      <c r="A21" s="40">
        <v>600</v>
      </c>
      <c r="B21" s="41"/>
      <c r="C21" s="42" t="s">
        <v>27</v>
      </c>
      <c r="D21" s="43">
        <f t="shared" ref="D21:I21" si="3">SUM(D22:D27)</f>
        <v>4090000</v>
      </c>
      <c r="E21" s="43">
        <f t="shared" si="3"/>
        <v>4090000</v>
      </c>
      <c r="F21" s="43">
        <f t="shared" si="3"/>
        <v>1762950</v>
      </c>
      <c r="G21" s="43">
        <f t="shared" si="3"/>
        <v>0</v>
      </c>
      <c r="H21" s="43">
        <f t="shared" si="3"/>
        <v>100000</v>
      </c>
      <c r="I21" s="44">
        <f t="shared" si="3"/>
        <v>2227050</v>
      </c>
      <c r="J21" s="45"/>
    </row>
    <row r="22" spans="1:11" ht="22.5" customHeight="1" x14ac:dyDescent="0.25">
      <c r="A22" s="46"/>
      <c r="B22" s="47">
        <v>60016</v>
      </c>
      <c r="C22" s="38" t="s">
        <v>28</v>
      </c>
      <c r="D22" s="25">
        <f t="shared" ref="D22:D27" si="4">E22</f>
        <v>210000</v>
      </c>
      <c r="E22" s="26">
        <f t="shared" ref="E22:E27" si="5">SUM(F22:I22)</f>
        <v>210000</v>
      </c>
      <c r="F22" s="27">
        <v>110000</v>
      </c>
      <c r="G22" s="26"/>
      <c r="H22" s="48">
        <v>100000</v>
      </c>
      <c r="I22" s="28"/>
      <c r="J22" s="29" t="s">
        <v>17</v>
      </c>
    </row>
    <row r="23" spans="1:11" ht="22.5" customHeight="1" x14ac:dyDescent="0.25">
      <c r="A23" s="49"/>
      <c r="B23" s="50">
        <v>60016</v>
      </c>
      <c r="C23" s="38" t="s">
        <v>29</v>
      </c>
      <c r="D23" s="25">
        <f t="shared" si="4"/>
        <v>100000</v>
      </c>
      <c r="E23" s="26">
        <f t="shared" si="5"/>
        <v>100000</v>
      </c>
      <c r="F23" s="27">
        <v>100000</v>
      </c>
      <c r="G23" s="51"/>
      <c r="H23" s="52"/>
      <c r="I23" s="53"/>
      <c r="J23" s="35" t="s">
        <v>17</v>
      </c>
    </row>
    <row r="24" spans="1:11" ht="22.5" customHeight="1" x14ac:dyDescent="0.25">
      <c r="A24" s="49"/>
      <c r="B24" s="50">
        <v>60016</v>
      </c>
      <c r="C24" s="38" t="s">
        <v>52</v>
      </c>
      <c r="D24" s="25">
        <f t="shared" si="4"/>
        <v>100000</v>
      </c>
      <c r="E24" s="26">
        <f t="shared" si="5"/>
        <v>100000</v>
      </c>
      <c r="F24" s="27">
        <v>100000</v>
      </c>
      <c r="G24" s="51"/>
      <c r="H24" s="52"/>
      <c r="I24" s="54"/>
      <c r="J24" s="35" t="s">
        <v>17</v>
      </c>
    </row>
    <row r="25" spans="1:11" ht="22.5" customHeight="1" x14ac:dyDescent="0.25">
      <c r="A25" s="49"/>
      <c r="B25" s="50">
        <v>60016</v>
      </c>
      <c r="C25" s="38" t="s">
        <v>53</v>
      </c>
      <c r="D25" s="25">
        <f t="shared" si="4"/>
        <v>180000</v>
      </c>
      <c r="E25" s="26">
        <f t="shared" si="5"/>
        <v>180000</v>
      </c>
      <c r="F25" s="27">
        <v>180000</v>
      </c>
      <c r="G25" s="51"/>
      <c r="H25" s="52"/>
      <c r="I25" s="54"/>
      <c r="J25" s="35" t="s">
        <v>17</v>
      </c>
    </row>
    <row r="26" spans="1:11" ht="18" customHeight="1" x14ac:dyDescent="0.25">
      <c r="A26" s="49"/>
      <c r="B26" s="50">
        <v>60016</v>
      </c>
      <c r="C26" s="38" t="s">
        <v>30</v>
      </c>
      <c r="D26" s="25">
        <f t="shared" si="4"/>
        <v>2500000</v>
      </c>
      <c r="E26" s="26">
        <f t="shared" si="5"/>
        <v>2500000</v>
      </c>
      <c r="F26" s="27">
        <v>909250</v>
      </c>
      <c r="G26" s="51">
        <v>0</v>
      </c>
      <c r="H26" s="52"/>
      <c r="I26" s="54">
        <v>1590750</v>
      </c>
      <c r="J26" s="35" t="s">
        <v>17</v>
      </c>
    </row>
    <row r="27" spans="1:11" ht="22.5" customHeight="1" thickBot="1" x14ac:dyDescent="0.3">
      <c r="A27" s="46"/>
      <c r="B27" s="55">
        <v>60016</v>
      </c>
      <c r="C27" s="38" t="s">
        <v>31</v>
      </c>
      <c r="D27" s="25">
        <f t="shared" si="4"/>
        <v>1000000</v>
      </c>
      <c r="E27" s="26">
        <f t="shared" si="5"/>
        <v>1000000</v>
      </c>
      <c r="F27" s="27">
        <v>363700</v>
      </c>
      <c r="G27" s="56"/>
      <c r="H27" s="57"/>
      <c r="I27" s="58">
        <v>636300</v>
      </c>
      <c r="J27" s="29" t="s">
        <v>17</v>
      </c>
    </row>
    <row r="28" spans="1:11" ht="26.25" customHeight="1" thickBot="1" x14ac:dyDescent="0.3">
      <c r="A28" s="59">
        <v>700</v>
      </c>
      <c r="B28" s="60"/>
      <c r="C28" s="42" t="s">
        <v>32</v>
      </c>
      <c r="D28" s="43">
        <f>SUM(D29:D35)</f>
        <v>105000</v>
      </c>
      <c r="E28" s="43">
        <f>SUM(E29:E35)</f>
        <v>105000</v>
      </c>
      <c r="F28" s="43">
        <f>SUM(F29:F35)</f>
        <v>105000</v>
      </c>
      <c r="G28" s="61"/>
      <c r="H28" s="61"/>
      <c r="I28" s="62"/>
      <c r="J28" s="45"/>
    </row>
    <row r="29" spans="1:11" ht="15" customHeight="1" x14ac:dyDescent="0.25">
      <c r="A29" s="63"/>
      <c r="B29" s="64">
        <v>70005</v>
      </c>
      <c r="C29" s="38" t="s">
        <v>54</v>
      </c>
      <c r="D29" s="65">
        <f t="shared" ref="D29:D35" si="6">E29</f>
        <v>15000</v>
      </c>
      <c r="E29" s="26">
        <f t="shared" ref="E29:E35" si="7">SUM(F29:I29)</f>
        <v>15000</v>
      </c>
      <c r="F29" s="27">
        <v>15000</v>
      </c>
      <c r="G29" s="66"/>
      <c r="H29" s="66"/>
      <c r="I29" s="67"/>
      <c r="J29" s="29" t="s">
        <v>17</v>
      </c>
    </row>
    <row r="30" spans="1:11" ht="16.5" customHeight="1" x14ac:dyDescent="0.25">
      <c r="A30" s="68"/>
      <c r="B30" s="69">
        <v>70005</v>
      </c>
      <c r="C30" s="38" t="s">
        <v>55</v>
      </c>
      <c r="D30" s="65">
        <f t="shared" si="6"/>
        <v>15000</v>
      </c>
      <c r="E30" s="26">
        <f t="shared" si="7"/>
        <v>15000</v>
      </c>
      <c r="F30" s="27">
        <v>15000</v>
      </c>
      <c r="G30" s="70"/>
      <c r="H30" s="70"/>
      <c r="I30" s="71"/>
      <c r="J30" s="35" t="s">
        <v>17</v>
      </c>
    </row>
    <row r="31" spans="1:11" ht="17.25" customHeight="1" x14ac:dyDescent="0.25">
      <c r="A31" s="68"/>
      <c r="B31" s="69">
        <v>70005</v>
      </c>
      <c r="C31" s="38" t="s">
        <v>56</v>
      </c>
      <c r="D31" s="65">
        <f t="shared" si="6"/>
        <v>25000</v>
      </c>
      <c r="E31" s="26">
        <f t="shared" si="7"/>
        <v>25000</v>
      </c>
      <c r="F31" s="27">
        <v>25000</v>
      </c>
      <c r="G31" s="70"/>
      <c r="H31" s="70"/>
      <c r="I31" s="71"/>
      <c r="J31" s="35" t="s">
        <v>17</v>
      </c>
    </row>
    <row r="32" spans="1:11" ht="24" customHeight="1" x14ac:dyDescent="0.25">
      <c r="A32" s="68"/>
      <c r="B32" s="72">
        <v>70005</v>
      </c>
      <c r="C32" s="38" t="s">
        <v>57</v>
      </c>
      <c r="D32" s="65">
        <f t="shared" si="6"/>
        <v>5000</v>
      </c>
      <c r="E32" s="26">
        <f t="shared" si="7"/>
        <v>5000</v>
      </c>
      <c r="F32" s="27">
        <v>5000</v>
      </c>
      <c r="G32" s="70"/>
      <c r="H32" s="70"/>
      <c r="I32" s="71"/>
      <c r="J32" s="35" t="s">
        <v>17</v>
      </c>
    </row>
    <row r="33" spans="1:10" ht="17.25" customHeight="1" x14ac:dyDescent="0.25">
      <c r="A33" s="31"/>
      <c r="B33" s="72">
        <v>70005</v>
      </c>
      <c r="C33" s="38" t="s">
        <v>58</v>
      </c>
      <c r="D33" s="65">
        <f t="shared" si="6"/>
        <v>10000</v>
      </c>
      <c r="E33" s="26">
        <f t="shared" si="7"/>
        <v>10000</v>
      </c>
      <c r="F33" s="27">
        <v>10000</v>
      </c>
      <c r="G33" s="33"/>
      <c r="H33" s="33"/>
      <c r="I33" s="73"/>
      <c r="J33" s="35" t="s">
        <v>17</v>
      </c>
    </row>
    <row r="34" spans="1:10" ht="17.25" customHeight="1" x14ac:dyDescent="0.25">
      <c r="A34" s="31"/>
      <c r="B34" s="69">
        <v>70005</v>
      </c>
      <c r="C34" s="38" t="s">
        <v>59</v>
      </c>
      <c r="D34" s="65">
        <f>E34</f>
        <v>10000</v>
      </c>
      <c r="E34" s="26">
        <f t="shared" si="7"/>
        <v>10000</v>
      </c>
      <c r="F34" s="27">
        <v>10000</v>
      </c>
      <c r="G34" s="33"/>
      <c r="H34" s="33"/>
      <c r="I34" s="73"/>
      <c r="J34" s="35" t="s">
        <v>17</v>
      </c>
    </row>
    <row r="35" spans="1:10" ht="17.25" customHeight="1" thickBot="1" x14ac:dyDescent="0.3">
      <c r="A35" s="31"/>
      <c r="B35" s="69">
        <v>70005</v>
      </c>
      <c r="C35" s="38" t="s">
        <v>60</v>
      </c>
      <c r="D35" s="65">
        <f t="shared" si="6"/>
        <v>25000</v>
      </c>
      <c r="E35" s="26">
        <f t="shared" si="7"/>
        <v>25000</v>
      </c>
      <c r="F35" s="27">
        <v>25000</v>
      </c>
      <c r="G35" s="33"/>
      <c r="H35" s="33"/>
      <c r="I35" s="73"/>
      <c r="J35" s="35" t="s">
        <v>17</v>
      </c>
    </row>
    <row r="36" spans="1:10" ht="27.75" customHeight="1" thickBot="1" x14ac:dyDescent="0.3">
      <c r="A36" s="59">
        <v>750</v>
      </c>
      <c r="B36" s="41"/>
      <c r="C36" s="42" t="s">
        <v>33</v>
      </c>
      <c r="D36" s="43">
        <f>SUM(D37:D39)</f>
        <v>60000</v>
      </c>
      <c r="E36" s="43">
        <f>SUM(E37:E39)</f>
        <v>60000</v>
      </c>
      <c r="F36" s="43">
        <f>SUM(F37:F39)</f>
        <v>60000</v>
      </c>
      <c r="G36" s="43">
        <f>SUM(G37:G39)</f>
        <v>0</v>
      </c>
      <c r="H36" s="61"/>
      <c r="I36" s="62"/>
      <c r="J36" s="45"/>
    </row>
    <row r="37" spans="1:10" ht="15" customHeight="1" x14ac:dyDescent="0.25">
      <c r="A37" s="46"/>
      <c r="B37" s="55">
        <v>75023</v>
      </c>
      <c r="C37" s="38" t="s">
        <v>34</v>
      </c>
      <c r="D37" s="25">
        <f t="shared" ref="D37:D39" si="8">E37</f>
        <v>25000</v>
      </c>
      <c r="E37" s="26">
        <f t="shared" ref="E37:E39" si="9">SUM(F37:I37)</f>
        <v>25000</v>
      </c>
      <c r="F37" s="27">
        <v>25000</v>
      </c>
      <c r="G37" s="74"/>
      <c r="H37" s="57"/>
      <c r="I37" s="75"/>
      <c r="J37" s="29" t="s">
        <v>17</v>
      </c>
    </row>
    <row r="38" spans="1:10" ht="15" customHeight="1" x14ac:dyDescent="0.25">
      <c r="A38" s="49"/>
      <c r="B38" s="50">
        <v>75023</v>
      </c>
      <c r="C38" s="76" t="s">
        <v>35</v>
      </c>
      <c r="D38" s="25">
        <f t="shared" si="8"/>
        <v>15000</v>
      </c>
      <c r="E38" s="26">
        <f t="shared" si="9"/>
        <v>15000</v>
      </c>
      <c r="F38" s="27">
        <v>15000</v>
      </c>
      <c r="G38" s="77"/>
      <c r="H38" s="52"/>
      <c r="I38" s="78"/>
      <c r="J38" s="35" t="s">
        <v>17</v>
      </c>
    </row>
    <row r="39" spans="1:10" ht="25.5" customHeight="1" x14ac:dyDescent="0.25">
      <c r="A39" s="49"/>
      <c r="B39" s="50">
        <v>75023</v>
      </c>
      <c r="C39" s="76" t="s">
        <v>36</v>
      </c>
      <c r="D39" s="25">
        <f t="shared" si="8"/>
        <v>20000</v>
      </c>
      <c r="E39" s="26">
        <f t="shared" si="9"/>
        <v>20000</v>
      </c>
      <c r="F39" s="27">
        <v>20000</v>
      </c>
      <c r="G39" s="77"/>
      <c r="H39" s="52"/>
      <c r="I39" s="78"/>
      <c r="J39" s="35" t="s">
        <v>17</v>
      </c>
    </row>
    <row r="40" spans="1:10" ht="27" customHeight="1" thickBot="1" x14ac:dyDescent="0.3">
      <c r="A40" s="40">
        <v>801</v>
      </c>
      <c r="B40" s="79"/>
      <c r="C40" s="80" t="s">
        <v>37</v>
      </c>
      <c r="D40" s="81">
        <f>SUM(D41:D45)</f>
        <v>136000</v>
      </c>
      <c r="E40" s="81">
        <f>SUM(E41:E45)</f>
        <v>136000</v>
      </c>
      <c r="F40" s="81">
        <f>SUM(F41:F45)</f>
        <v>136000</v>
      </c>
      <c r="G40" s="82"/>
      <c r="H40" s="82"/>
      <c r="I40" s="83"/>
      <c r="J40" s="84"/>
    </row>
    <row r="41" spans="1:10" ht="15" customHeight="1" x14ac:dyDescent="0.25">
      <c r="A41" s="85"/>
      <c r="B41" s="86">
        <v>80101</v>
      </c>
      <c r="C41" s="76" t="s">
        <v>61</v>
      </c>
      <c r="D41" s="87">
        <f t="shared" ref="D41:D45" si="10">E41</f>
        <v>35000</v>
      </c>
      <c r="E41" s="26">
        <f t="shared" ref="E41:E45" si="11">SUM(F41:I41)</f>
        <v>35000</v>
      </c>
      <c r="F41" s="27">
        <v>35000</v>
      </c>
      <c r="G41" s="26"/>
      <c r="H41" s="26"/>
      <c r="I41" s="88"/>
      <c r="J41" s="29" t="s">
        <v>17</v>
      </c>
    </row>
    <row r="42" spans="1:10" ht="15" customHeight="1" x14ac:dyDescent="0.25">
      <c r="A42" s="31"/>
      <c r="B42" s="69">
        <v>80101</v>
      </c>
      <c r="C42" s="76" t="s">
        <v>62</v>
      </c>
      <c r="D42" s="87">
        <f t="shared" si="10"/>
        <v>12000</v>
      </c>
      <c r="E42" s="26">
        <f t="shared" si="11"/>
        <v>12000</v>
      </c>
      <c r="F42" s="27">
        <v>12000</v>
      </c>
      <c r="G42" s="33"/>
      <c r="H42" s="33"/>
      <c r="I42" s="73"/>
      <c r="J42" s="35" t="s">
        <v>17</v>
      </c>
    </row>
    <row r="43" spans="1:10" ht="15" customHeight="1" x14ac:dyDescent="0.25">
      <c r="A43" s="31"/>
      <c r="B43" s="69">
        <v>80101</v>
      </c>
      <c r="C43" s="76" t="s">
        <v>63</v>
      </c>
      <c r="D43" s="87">
        <f t="shared" si="10"/>
        <v>30000</v>
      </c>
      <c r="E43" s="26">
        <f t="shared" si="11"/>
        <v>30000</v>
      </c>
      <c r="F43" s="27">
        <v>30000</v>
      </c>
      <c r="G43" s="33"/>
      <c r="H43" s="33"/>
      <c r="I43" s="73"/>
      <c r="J43" s="35" t="s">
        <v>17</v>
      </c>
    </row>
    <row r="44" spans="1:10" ht="15" customHeight="1" x14ac:dyDescent="0.25">
      <c r="A44" s="31"/>
      <c r="B44" s="69">
        <v>80101</v>
      </c>
      <c r="C44" s="38" t="s">
        <v>64</v>
      </c>
      <c r="D44" s="87">
        <f t="shared" si="10"/>
        <v>34000</v>
      </c>
      <c r="E44" s="26">
        <f t="shared" si="11"/>
        <v>34000</v>
      </c>
      <c r="F44" s="27">
        <v>34000</v>
      </c>
      <c r="G44" s="33"/>
      <c r="H44" s="33"/>
      <c r="I44" s="73"/>
      <c r="J44" s="35" t="s">
        <v>17</v>
      </c>
    </row>
    <row r="45" spans="1:10" ht="15.75" customHeight="1" thickBot="1" x14ac:dyDescent="0.3">
      <c r="A45" s="31"/>
      <c r="B45" s="69">
        <v>80110</v>
      </c>
      <c r="C45" s="76" t="s">
        <v>38</v>
      </c>
      <c r="D45" s="87">
        <f t="shared" si="10"/>
        <v>25000</v>
      </c>
      <c r="E45" s="26">
        <f t="shared" si="11"/>
        <v>25000</v>
      </c>
      <c r="F45" s="27">
        <v>25000</v>
      </c>
      <c r="G45" s="33"/>
      <c r="H45" s="33"/>
      <c r="I45" s="73"/>
      <c r="J45" s="35" t="s">
        <v>17</v>
      </c>
    </row>
    <row r="46" spans="1:10" ht="21.75" customHeight="1" thickBot="1" x14ac:dyDescent="0.3">
      <c r="A46" s="59">
        <v>900</v>
      </c>
      <c r="B46" s="41"/>
      <c r="C46" s="42" t="s">
        <v>39</v>
      </c>
      <c r="D46" s="43">
        <f>SUM(D47:D51)</f>
        <v>75600</v>
      </c>
      <c r="E46" s="43">
        <f>SUM(E47:E51)</f>
        <v>75600</v>
      </c>
      <c r="F46" s="43">
        <f>SUM(F47:F51)</f>
        <v>75600</v>
      </c>
      <c r="G46" s="43">
        <f>SUM(G47:G51)</f>
        <v>0</v>
      </c>
      <c r="H46" s="43">
        <f>SUM(H47:H51)</f>
        <v>0</v>
      </c>
      <c r="I46" s="62"/>
      <c r="J46" s="45"/>
    </row>
    <row r="47" spans="1:10" ht="15" customHeight="1" x14ac:dyDescent="0.25">
      <c r="A47" s="46"/>
      <c r="B47" s="55">
        <v>90002</v>
      </c>
      <c r="C47" s="24" t="s">
        <v>40</v>
      </c>
      <c r="D47" s="25">
        <f>E47</f>
        <v>10000</v>
      </c>
      <c r="E47" s="26">
        <f>SUM(F47:I47)</f>
        <v>10000</v>
      </c>
      <c r="F47" s="89">
        <v>10000</v>
      </c>
      <c r="G47" s="56"/>
      <c r="H47" s="57"/>
      <c r="I47" s="75"/>
      <c r="J47" s="29" t="s">
        <v>17</v>
      </c>
    </row>
    <row r="48" spans="1:10" ht="15" customHeight="1" x14ac:dyDescent="0.25">
      <c r="A48" s="49"/>
      <c r="B48" s="50">
        <v>90002</v>
      </c>
      <c r="C48" s="24" t="s">
        <v>41</v>
      </c>
      <c r="D48" s="25">
        <f>E48</f>
        <v>20000</v>
      </c>
      <c r="E48" s="26">
        <f>SUM(F48:I48)</f>
        <v>20000</v>
      </c>
      <c r="F48" s="90">
        <v>20000</v>
      </c>
      <c r="G48" s="51"/>
      <c r="H48" s="52"/>
      <c r="I48" s="78"/>
      <c r="J48" s="35" t="s">
        <v>17</v>
      </c>
    </row>
    <row r="49" spans="1:10" ht="15" customHeight="1" x14ac:dyDescent="0.25">
      <c r="A49" s="49"/>
      <c r="B49" s="50">
        <v>90002</v>
      </c>
      <c r="C49" s="76" t="s">
        <v>42</v>
      </c>
      <c r="D49" s="25">
        <f>E49</f>
        <v>3600</v>
      </c>
      <c r="E49" s="26">
        <f>SUM(F49:I49)</f>
        <v>3600</v>
      </c>
      <c r="F49" s="27">
        <v>3600</v>
      </c>
      <c r="G49" s="77"/>
      <c r="H49" s="52"/>
      <c r="I49" s="78"/>
      <c r="J49" s="35" t="s">
        <v>17</v>
      </c>
    </row>
    <row r="50" spans="1:10" ht="15" customHeight="1" x14ac:dyDescent="0.25">
      <c r="A50" s="49"/>
      <c r="B50" s="50">
        <v>90015</v>
      </c>
      <c r="C50" s="76" t="s">
        <v>65</v>
      </c>
      <c r="D50" s="25">
        <f>E50</f>
        <v>10000</v>
      </c>
      <c r="E50" s="26">
        <f>SUM(F50:I50)</f>
        <v>10000</v>
      </c>
      <c r="F50" s="27">
        <v>10000</v>
      </c>
      <c r="G50" s="51"/>
      <c r="H50" s="52"/>
      <c r="I50" s="78"/>
      <c r="J50" s="35" t="s">
        <v>17</v>
      </c>
    </row>
    <row r="51" spans="1:10" ht="15" customHeight="1" thickBot="1" x14ac:dyDescent="0.3">
      <c r="A51" s="49"/>
      <c r="B51" s="50">
        <v>90015</v>
      </c>
      <c r="C51" s="76" t="s">
        <v>43</v>
      </c>
      <c r="D51" s="25">
        <f>E51</f>
        <v>32000</v>
      </c>
      <c r="E51" s="26">
        <f>SUM(F51:I51)</f>
        <v>32000</v>
      </c>
      <c r="F51" s="27">
        <v>32000</v>
      </c>
      <c r="G51" s="51"/>
      <c r="H51" s="52"/>
      <c r="I51" s="78"/>
      <c r="J51" s="35" t="s">
        <v>17</v>
      </c>
    </row>
    <row r="52" spans="1:10" ht="23.25" customHeight="1" thickBot="1" x14ac:dyDescent="0.3">
      <c r="A52" s="59">
        <v>921</v>
      </c>
      <c r="B52" s="41"/>
      <c r="C52" s="42" t="s">
        <v>44</v>
      </c>
      <c r="D52" s="43">
        <f>SUM(D53:D55)</f>
        <v>68218</v>
      </c>
      <c r="E52" s="43">
        <f t="shared" ref="E52:F52" si="12">SUM(E53:E55)</f>
        <v>68218</v>
      </c>
      <c r="F52" s="43">
        <f t="shared" si="12"/>
        <v>34356</v>
      </c>
      <c r="G52" s="43">
        <f t="shared" ref="G52:I52" si="13">SUM(G53:G53)</f>
        <v>0</v>
      </c>
      <c r="H52" s="43">
        <f t="shared" si="13"/>
        <v>0</v>
      </c>
      <c r="I52" s="44">
        <f t="shared" si="13"/>
        <v>33862</v>
      </c>
      <c r="J52" s="91"/>
    </row>
    <row r="53" spans="1:10" ht="19.5" customHeight="1" x14ac:dyDescent="0.25">
      <c r="A53" s="92"/>
      <c r="B53" s="55">
        <v>92195</v>
      </c>
      <c r="C53" s="93" t="s">
        <v>45</v>
      </c>
      <c r="D53" s="94">
        <f>E53</f>
        <v>53218</v>
      </c>
      <c r="E53" s="95">
        <f>SUM(F53:I53)</f>
        <v>53218</v>
      </c>
      <c r="F53" s="95">
        <v>19356</v>
      </c>
      <c r="G53" s="96"/>
      <c r="H53" s="57"/>
      <c r="I53" s="58">
        <v>33862</v>
      </c>
      <c r="J53" s="97" t="s">
        <v>17</v>
      </c>
    </row>
    <row r="54" spans="1:10" ht="19.5" customHeight="1" x14ac:dyDescent="0.25">
      <c r="A54" s="98"/>
      <c r="B54" s="50">
        <v>92109</v>
      </c>
      <c r="C54" s="38" t="s">
        <v>46</v>
      </c>
      <c r="D54" s="25">
        <f>E54</f>
        <v>10000</v>
      </c>
      <c r="E54" s="99">
        <f>F54</f>
        <v>10000</v>
      </c>
      <c r="F54" s="99">
        <v>10000</v>
      </c>
      <c r="G54" s="100"/>
      <c r="H54" s="101"/>
      <c r="I54" s="102"/>
      <c r="J54" s="103"/>
    </row>
    <row r="55" spans="1:10" ht="19.5" customHeight="1" thickBot="1" x14ac:dyDescent="0.3">
      <c r="A55" s="104"/>
      <c r="B55" s="105">
        <v>92109</v>
      </c>
      <c r="C55" s="106" t="s">
        <v>47</v>
      </c>
      <c r="D55" s="25">
        <f>E55</f>
        <v>5000</v>
      </c>
      <c r="E55" s="107">
        <f>F55</f>
        <v>5000</v>
      </c>
      <c r="F55" s="107">
        <v>5000</v>
      </c>
      <c r="G55" s="108"/>
      <c r="H55" s="109"/>
      <c r="I55" s="110"/>
      <c r="J55" s="111"/>
    </row>
    <row r="56" spans="1:10" ht="19.5" customHeight="1" thickTop="1" thickBot="1" x14ac:dyDescent="0.3">
      <c r="A56" s="112">
        <v>926</v>
      </c>
      <c r="B56" s="113"/>
      <c r="C56" s="114" t="s">
        <v>48</v>
      </c>
      <c r="D56" s="115">
        <f t="shared" ref="D56:I56" si="14">SUM(D57:D59)</f>
        <v>83762</v>
      </c>
      <c r="E56" s="115">
        <f t="shared" si="14"/>
        <v>83762</v>
      </c>
      <c r="F56" s="115">
        <f t="shared" si="14"/>
        <v>50827</v>
      </c>
      <c r="G56" s="115">
        <f t="shared" si="14"/>
        <v>0</v>
      </c>
      <c r="H56" s="115">
        <f t="shared" si="14"/>
        <v>0</v>
      </c>
      <c r="I56" s="116">
        <f t="shared" si="14"/>
        <v>32935</v>
      </c>
      <c r="J56" s="117"/>
    </row>
    <row r="57" spans="1:10" ht="15" customHeight="1" thickTop="1" x14ac:dyDescent="0.25">
      <c r="A57" s="98"/>
      <c r="B57" s="50">
        <v>92601</v>
      </c>
      <c r="C57" s="38" t="s">
        <v>66</v>
      </c>
      <c r="D57" s="25">
        <f>E57</f>
        <v>18965</v>
      </c>
      <c r="E57" s="95">
        <f>SUM(F57:I57)</f>
        <v>18965</v>
      </c>
      <c r="F57" s="27">
        <v>7535</v>
      </c>
      <c r="G57" s="118"/>
      <c r="H57" s="52"/>
      <c r="I57" s="54">
        <v>11430</v>
      </c>
      <c r="J57" s="35" t="s">
        <v>17</v>
      </c>
    </row>
    <row r="58" spans="1:10" ht="15" customHeight="1" x14ac:dyDescent="0.25">
      <c r="A58" s="98"/>
      <c r="B58" s="50">
        <v>92601</v>
      </c>
      <c r="C58" s="38" t="s">
        <v>49</v>
      </c>
      <c r="D58" s="25">
        <f>E58</f>
        <v>30000</v>
      </c>
      <c r="E58" s="95">
        <f>SUM(F58:I58)</f>
        <v>30000</v>
      </c>
      <c r="F58" s="27">
        <v>30000</v>
      </c>
      <c r="G58" s="118"/>
      <c r="H58" s="52"/>
      <c r="I58" s="54"/>
      <c r="J58" s="35" t="s">
        <v>17</v>
      </c>
    </row>
    <row r="59" spans="1:10" ht="15" customHeight="1" x14ac:dyDescent="0.25">
      <c r="A59" s="98"/>
      <c r="B59" s="50">
        <v>92601</v>
      </c>
      <c r="C59" s="38" t="s">
        <v>67</v>
      </c>
      <c r="D59" s="25">
        <f>E59</f>
        <v>34797</v>
      </c>
      <c r="E59" s="95">
        <f>SUM(F59:I59)</f>
        <v>34797</v>
      </c>
      <c r="F59" s="27">
        <v>13292</v>
      </c>
      <c r="G59" s="118"/>
      <c r="H59" s="52"/>
      <c r="I59" s="54">
        <v>21505</v>
      </c>
      <c r="J59" s="35" t="s">
        <v>17</v>
      </c>
    </row>
    <row r="60" spans="1:10" ht="15.75" customHeight="1" thickBot="1" x14ac:dyDescent="0.3">
      <c r="A60" s="127" t="s">
        <v>50</v>
      </c>
      <c r="B60" s="128"/>
      <c r="C60" s="129"/>
      <c r="D60" s="119">
        <f t="shared" ref="D60:I60" si="15">D9+D21+D28+D36+D40+D46+D52+D56</f>
        <v>7760080</v>
      </c>
      <c r="E60" s="119">
        <f t="shared" si="15"/>
        <v>7760080</v>
      </c>
      <c r="F60" s="119">
        <f t="shared" si="15"/>
        <v>3832895</v>
      </c>
      <c r="G60" s="119">
        <f t="shared" si="15"/>
        <v>0</v>
      </c>
      <c r="H60" s="119">
        <f t="shared" si="15"/>
        <v>100000</v>
      </c>
      <c r="I60" s="120">
        <f t="shared" si="15"/>
        <v>3827185</v>
      </c>
      <c r="J60" s="121"/>
    </row>
  </sheetData>
  <mergeCells count="13">
    <mergeCell ref="E6:E7"/>
    <mergeCell ref="F6:I6"/>
    <mergeCell ref="A60:C60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UG</cp:lastModifiedBy>
  <cp:lastPrinted>2017-11-14T12:00:17Z</cp:lastPrinted>
  <dcterms:created xsi:type="dcterms:W3CDTF">2017-11-13T14:05:37Z</dcterms:created>
  <dcterms:modified xsi:type="dcterms:W3CDTF">2017-11-14T12:00:24Z</dcterms:modified>
</cp:coreProperties>
</file>